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45621"/>
</workbook>
</file>

<file path=xl/calcChain.xml><?xml version="1.0" encoding="utf-8"?>
<calcChain xmlns="http://schemas.openxmlformats.org/spreadsheetml/2006/main">
  <c r="U5" i="1" l="1"/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<sst xmlns="http://schemas.openxmlformats.org/spreadsheetml/2006/main" count="620" uniqueCount="180">
  <si>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</si>
  <si>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</si>
  <si>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</si>
  <si>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</si>
  <si>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</si>
  <si>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</si>
  <si>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</si>
  <si>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</si>
  <si>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</si>
  <si>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</si>
  <si>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</si>
  <si>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</si>
  <si>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</si>
  <si>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</si>
  <si>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</si>
  <si>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</si>
  <si>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</si>
  <si>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</si>
  <si>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</si>
  <si>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</si>
  <si>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</si>
  <si>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</si>
  <si>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</si>
  <si>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</si>
  <si>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</si>
  <si>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</si>
  <si>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</si>
  <si>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</si>
  <si>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</si>
  <si>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</si>
  <si>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</si>
  <si>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</si>
  <si>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</si>
  <si>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</si>
  <si>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</si>
  <si>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</si>
  <si>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</si>
  <si>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</si>
  <si>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</si>
  <si>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</si>
  <si>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</si>
  <si>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</si>
  <si>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</si>
  <si>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</si>
  <si>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</si>
  <si>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</si>
  <si>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</si>
  <si>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</si>
  <si>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</si>
  <si>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</si>
  <si>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</si>
  <si>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</si>
  <si>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</si>
  <si>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</si>
  <si>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</si>
  <si>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</si>
  <si>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</si>
  <si>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</si>
  <si>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</si>
  <si>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</si>
  <si>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</si>
  <si>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</si>
  <si>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</si>
  <si>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</si>
  <si>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</si>
  <si>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</si>
  <si>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</si>
  <si>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</si>
  <si>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</si>
  <si>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</si>
  <si>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</si>
  <si>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</si>
  <si>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</si>
  <si>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</si>
  <si>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</si>
  <si>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</si>
  <si>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</si>
  <si>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</si>
  <si>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</si>
  <si>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</si>
  <si>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</si>
  <si>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</si>
  <si>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</si>
  <si>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</si>
  <si>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</si>
  <si>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</si>
  <si>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</si>
  <si>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</si>
  <si>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</si>
  <si>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</si>
  <si>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</si>
  <si>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</si>
  <si>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</si>
  <si>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</si>
  <si>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</si>
  <si>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</si>
  <si>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</si>
  <si>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</si>
  <si>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</si>
  <si>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</si>
  <si>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</si>
  <si>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</si>
  <si>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</si>
  <si>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</si>
  <si>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</si>
  <si>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</si>
  <si>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</si>
  <si>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</si>
  <si>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</si>
  <si>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</si>
  <si>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</si>
  <si>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</si>
  <si>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</si>
  <si>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</si>
  <si>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</si>
  <si>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</si>
  <si>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</si>
  <si>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</si>
  <si>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</si>
  <si>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</si>
  <si>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</si>
  <si>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</si>
  <si>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</si>
  <si>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</si>
  <si>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</si>
  <si>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</si>
  <si>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</si>
  <si>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</si>
  <si>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</si>
  <si>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</si>
  <si>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</si>
  <si>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</si>
  <si>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</si>
  <si>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</si>
  <si>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</si>
  <si>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</si>
  <si>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</si>
  <si>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</si>
  <si>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</si>
  <si>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</si>
  <si>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</si>
  <si>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</si>
  <si>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</si>
  <si>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</si>
  <si>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</si>
  <si>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</si>
  <si>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</si>
  <si>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</si>
  <si>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</si>
  <si>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</si>
  <si>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</si>
  <si>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</si>
  <si>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</si>
  <si>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</si>
  <si>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</si>
  <si>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</si>
  <si>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</si>
  <si>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</si>
  <si>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</si>
  <si>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</si>
  <si>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</si>
  <si>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</si>
  <si>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</si>
  <si>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</si>
  <si>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</si>
  <si>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</si>
  <si>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</si>
  <si>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</si>
  <si>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</si>
  <si>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</si>
  <si>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</si>
  <si>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</si>
  <si>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</si>
  <si>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</si>
  <si>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</si>
  <si>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</si>
  <si>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LUZ ESTELA GUADALUPE OROZCO NAVARRO</t>
  </si>
  <si>
    <t>ADMINISTRADORA DE RECURSOS HUMANOS</t>
  </si>
  <si>
    <t>GARCÍA VILLA ABNER EFRAÍN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</si>
  <si>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NOVIEMBRE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</si>
</sst>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2" fillId="8" borderId="5" xfId="4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74947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zoomScale="70" zoomScaleNormal="70" workbookViewId="0">
      <selection activeCell="H2" sqref="H2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1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2" t="s">
        <v>179</v>
      </c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3"/>
      <c r="J3" s="173"/>
      <c r="K3" s="173"/>
      <c r="L3" s="173"/>
      <c r="M3" s="15"/>
      <c r="N3" s="15"/>
      <c r="O3" s="12"/>
      <c r="P3" s="12"/>
      <c r="Q3" s="15"/>
      <c r="R3" s="164" t="s">
        <v>0</v>
      </c>
      <c r="S3" s="165"/>
      <c r="T3" s="166"/>
      <c r="U3" s="167" t="s">
        <v>1</v>
      </c>
      <c r="V3" s="168"/>
      <c r="W3" s="169"/>
      <c r="X3" s="170" t="s">
        <v>0</v>
      </c>
      <c r="Y3" s="171"/>
      <c r="Z3" s="171"/>
      <c r="AA3" s="171"/>
      <c r="AB3" s="171"/>
      <c r="AC3" s="171"/>
      <c r="AD3" s="171"/>
      <c r="AE3" s="172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2">
        <f t="shared" ref="BD5:BD43" si="18">S5+AC5+AD5</f>
        <v>92497.927499999991</v>
      </c>
      <c r="BE5" s="102">
        <f t="shared" ref="BE5:BE43" si="19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0">R6</f>
        <v>47106</v>
      </c>
      <c r="T6" s="114">
        <v>0</v>
      </c>
      <c r="U6" s="78">
        <f t="shared" ref="U6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4"/>
        <v>897141.00000000012</v>
      </c>
      <c r="AJ6" s="117">
        <v>12</v>
      </c>
      <c r="AK6" s="118">
        <v>0</v>
      </c>
      <c r="AL6" s="117">
        <f t="shared" si="5"/>
        <v>0</v>
      </c>
      <c r="AM6" s="117">
        <f t="shared" si="6"/>
        <v>0</v>
      </c>
      <c r="AN6" s="117">
        <f t="shared" si="7"/>
        <v>0</v>
      </c>
      <c r="AO6" s="117">
        <f t="shared" si="8"/>
        <v>0</v>
      </c>
      <c r="AP6" s="117">
        <f t="shared" si="9"/>
        <v>23553</v>
      </c>
      <c r="AQ6" s="117">
        <f t="shared" si="10"/>
        <v>0</v>
      </c>
      <c r="AR6" s="119">
        <f t="shared" si="11"/>
        <v>0</v>
      </c>
      <c r="AS6" s="117">
        <f t="shared" si="12"/>
        <v>0</v>
      </c>
      <c r="AT6" s="117">
        <f t="shared" si="13"/>
        <v>0</v>
      </c>
      <c r="AU6" s="117">
        <f t="shared" si="14"/>
        <v>0</v>
      </c>
      <c r="AV6" s="117">
        <f t="shared" si="15"/>
        <v>0</v>
      </c>
      <c r="AW6" s="117">
        <f t="shared" si="16"/>
        <v>0</v>
      </c>
      <c r="AX6" s="120">
        <f t="shared" si="17"/>
        <v>23553</v>
      </c>
      <c r="BC6" s="8"/>
      <c r="BD6" s="152">
        <f t="shared" si="18"/>
        <v>52758.720000000001</v>
      </c>
      <c r="BE6" s="102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0"/>
        <v>34488</v>
      </c>
      <c r="T7" s="127">
        <v>0</v>
      </c>
      <c r="U7" s="86">
        <f t="shared" si="21"/>
        <v>5748</v>
      </c>
      <c r="V7" s="86">
        <f t="shared" si="0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1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2"/>
        <v>3621.24</v>
      </c>
      <c r="AD7" s="130">
        <f t="shared" si="3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4"/>
        <v>681015.48</v>
      </c>
      <c r="AJ7" s="121">
        <v>12</v>
      </c>
      <c r="AK7" s="122">
        <v>0</v>
      </c>
      <c r="AL7" s="121">
        <f t="shared" si="5"/>
        <v>0</v>
      </c>
      <c r="AM7" s="121">
        <f t="shared" si="6"/>
        <v>0</v>
      </c>
      <c r="AN7" s="121">
        <f t="shared" si="7"/>
        <v>0</v>
      </c>
      <c r="AO7" s="121">
        <f t="shared" si="8"/>
        <v>0</v>
      </c>
      <c r="AP7" s="121">
        <f t="shared" si="9"/>
        <v>17244</v>
      </c>
      <c r="AQ7" s="121">
        <f t="shared" si="10"/>
        <v>0</v>
      </c>
      <c r="AR7" s="123">
        <f t="shared" si="11"/>
        <v>0</v>
      </c>
      <c r="AS7" s="121">
        <f t="shared" si="12"/>
        <v>0</v>
      </c>
      <c r="AT7" s="121">
        <f t="shared" si="13"/>
        <v>0</v>
      </c>
      <c r="AU7" s="121">
        <f t="shared" si="14"/>
        <v>0</v>
      </c>
      <c r="AV7" s="121">
        <f t="shared" si="15"/>
        <v>0</v>
      </c>
      <c r="AW7" s="121">
        <f t="shared" si="16"/>
        <v>0</v>
      </c>
      <c r="AX7" s="124">
        <f t="shared" si="17"/>
        <v>17244</v>
      </c>
      <c r="BC7" s="8"/>
      <c r="BD7" s="152">
        <f t="shared" si="18"/>
        <v>38971.439999999995</v>
      </c>
      <c r="BE7" s="102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0"/>
        <v>34488</v>
      </c>
      <c r="T8" s="127">
        <v>0</v>
      </c>
      <c r="U8" s="86">
        <f t="shared" si="21"/>
        <v>5748</v>
      </c>
      <c r="V8" s="86">
        <f t="shared" si="0"/>
        <v>57479.999999999993</v>
      </c>
      <c r="W8" s="86">
        <f t="shared" si="25"/>
        <v>17244</v>
      </c>
      <c r="X8" s="44">
        <f t="shared" si="22"/>
        <v>6035.4</v>
      </c>
      <c r="Y8" s="86">
        <f t="shared" si="1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2"/>
        <v>3621.24</v>
      </c>
      <c r="AD8" s="130">
        <f t="shared" si="3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4"/>
        <v>681015.48</v>
      </c>
      <c r="AJ8" s="121">
        <v>12</v>
      </c>
      <c r="AK8" s="122">
        <v>0</v>
      </c>
      <c r="AL8" s="121">
        <f t="shared" si="5"/>
        <v>0</v>
      </c>
      <c r="AM8" s="121">
        <f t="shared" si="6"/>
        <v>0</v>
      </c>
      <c r="AN8" s="121">
        <f t="shared" si="7"/>
        <v>0</v>
      </c>
      <c r="AO8" s="121">
        <f t="shared" si="8"/>
        <v>0</v>
      </c>
      <c r="AP8" s="121">
        <f t="shared" si="9"/>
        <v>17244</v>
      </c>
      <c r="AQ8" s="121">
        <f t="shared" si="10"/>
        <v>0</v>
      </c>
      <c r="AR8" s="123">
        <f t="shared" si="11"/>
        <v>0</v>
      </c>
      <c r="AS8" s="121">
        <f t="shared" si="12"/>
        <v>0</v>
      </c>
      <c r="AT8" s="121">
        <f t="shared" si="13"/>
        <v>0</v>
      </c>
      <c r="AU8" s="121">
        <f t="shared" si="14"/>
        <v>0</v>
      </c>
      <c r="AV8" s="121">
        <f t="shared" si="15"/>
        <v>0</v>
      </c>
      <c r="AW8" s="121">
        <f t="shared" si="16"/>
        <v>0</v>
      </c>
      <c r="AX8" s="124">
        <f t="shared" si="17"/>
        <v>17244</v>
      </c>
      <c r="BC8" s="8"/>
      <c r="BD8" s="152">
        <f t="shared" si="18"/>
        <v>38971.439999999995</v>
      </c>
      <c r="BE8" s="102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0"/>
        <v>34488</v>
      </c>
      <c r="T9" s="127">
        <v>0</v>
      </c>
      <c r="U9" s="86">
        <f t="shared" si="21"/>
        <v>5748</v>
      </c>
      <c r="V9" s="86">
        <f t="shared" si="0"/>
        <v>57479.999999999993</v>
      </c>
      <c r="W9" s="86">
        <f t="shared" si="25"/>
        <v>17244</v>
      </c>
      <c r="X9" s="44">
        <f t="shared" si="22"/>
        <v>6035.4</v>
      </c>
      <c r="Y9" s="86">
        <f t="shared" si="1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2"/>
        <v>3621.24</v>
      </c>
      <c r="AD9" s="130">
        <f t="shared" si="3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4"/>
        <v>681015.48</v>
      </c>
      <c r="AJ9" s="121">
        <v>12</v>
      </c>
      <c r="AK9" s="122">
        <v>0</v>
      </c>
      <c r="AL9" s="121">
        <f t="shared" si="5"/>
        <v>0</v>
      </c>
      <c r="AM9" s="121">
        <f t="shared" si="6"/>
        <v>0</v>
      </c>
      <c r="AN9" s="121">
        <f t="shared" si="7"/>
        <v>0</v>
      </c>
      <c r="AO9" s="121">
        <f t="shared" si="8"/>
        <v>0</v>
      </c>
      <c r="AP9" s="121">
        <f t="shared" si="9"/>
        <v>17244</v>
      </c>
      <c r="AQ9" s="121">
        <f t="shared" si="10"/>
        <v>0</v>
      </c>
      <c r="AR9" s="123">
        <f t="shared" si="11"/>
        <v>0</v>
      </c>
      <c r="AS9" s="121">
        <f t="shared" si="12"/>
        <v>0</v>
      </c>
      <c r="AT9" s="121">
        <f t="shared" si="13"/>
        <v>0</v>
      </c>
      <c r="AU9" s="121">
        <f t="shared" si="14"/>
        <v>0</v>
      </c>
      <c r="AV9" s="121">
        <f t="shared" si="15"/>
        <v>0</v>
      </c>
      <c r="AW9" s="121">
        <f t="shared" si="16"/>
        <v>0</v>
      </c>
      <c r="AX9" s="124">
        <f t="shared" si="17"/>
        <v>17244</v>
      </c>
      <c r="BC9" s="8"/>
      <c r="BD9" s="152">
        <f t="shared" si="18"/>
        <v>38971.439999999995</v>
      </c>
      <c r="BE9" s="102">
        <f t="shared" si="19"/>
        <v>473405.27999999991</v>
      </c>
      <c r="BF9" s="8"/>
    </row>
    <row r="10" spans="1:58" s="82" customFormat="1" ht="28.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0"/>
        <v>34488</v>
      </c>
      <c r="T10" s="77">
        <v>240</v>
      </c>
      <c r="U10" s="86">
        <f t="shared" si="21"/>
        <v>5748</v>
      </c>
      <c r="V10" s="86">
        <f t="shared" si="0"/>
        <v>57479.999999999993</v>
      </c>
      <c r="W10" s="86">
        <f t="shared" si="25"/>
        <v>17244</v>
      </c>
      <c r="X10" s="44">
        <f t="shared" si="22"/>
        <v>6035.4</v>
      </c>
      <c r="Y10" s="86">
        <f t="shared" si="1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2"/>
        <v>3621.24</v>
      </c>
      <c r="AD10" s="130">
        <f t="shared" si="3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4"/>
        <v>683895.48</v>
      </c>
      <c r="AJ10" s="121">
        <v>12</v>
      </c>
      <c r="AK10" s="122">
        <v>0</v>
      </c>
      <c r="AL10" s="121">
        <f t="shared" si="5"/>
        <v>0</v>
      </c>
      <c r="AM10" s="121">
        <f t="shared" si="6"/>
        <v>0</v>
      </c>
      <c r="AN10" s="121">
        <f t="shared" si="7"/>
        <v>0</v>
      </c>
      <c r="AO10" s="121">
        <f t="shared" si="8"/>
        <v>0</v>
      </c>
      <c r="AP10" s="121">
        <f t="shared" si="9"/>
        <v>17244</v>
      </c>
      <c r="AQ10" s="121">
        <f t="shared" si="10"/>
        <v>0</v>
      </c>
      <c r="AR10" s="123">
        <f t="shared" si="11"/>
        <v>0</v>
      </c>
      <c r="AS10" s="121">
        <f t="shared" si="12"/>
        <v>0</v>
      </c>
      <c r="AT10" s="121">
        <f t="shared" si="13"/>
        <v>0</v>
      </c>
      <c r="AU10" s="121">
        <f t="shared" si="14"/>
        <v>0</v>
      </c>
      <c r="AV10" s="121">
        <f t="shared" si="15"/>
        <v>0</v>
      </c>
      <c r="AW10" s="121">
        <f t="shared" si="16"/>
        <v>0</v>
      </c>
      <c r="AX10" s="124">
        <f t="shared" si="17"/>
        <v>17244</v>
      </c>
      <c r="BC10" s="8"/>
      <c r="BD10" s="152">
        <f t="shared" si="18"/>
        <v>38971.439999999995</v>
      </c>
      <c r="BE10" s="102">
        <f t="shared" si="19"/>
        <v>473405.27999999991</v>
      </c>
      <c r="BF10" s="8"/>
    </row>
    <row r="11" spans="1:58" s="125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0"/>
        <v>34488</v>
      </c>
      <c r="T11" s="127">
        <v>0</v>
      </c>
      <c r="U11" s="86">
        <f t="shared" si="21"/>
        <v>5748</v>
      </c>
      <c r="V11" s="86">
        <f t="shared" si="0"/>
        <v>57479.999999999993</v>
      </c>
      <c r="W11" s="86">
        <f t="shared" si="25"/>
        <v>17244</v>
      </c>
      <c r="X11" s="44">
        <f t="shared" si="22"/>
        <v>6035.4</v>
      </c>
      <c r="Y11" s="86">
        <f t="shared" si="1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2"/>
        <v>3621.24</v>
      </c>
      <c r="AD11" s="130">
        <f t="shared" si="3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4"/>
        <v>681015.48</v>
      </c>
      <c r="AJ11" s="121">
        <v>12</v>
      </c>
      <c r="AK11" s="122">
        <v>0</v>
      </c>
      <c r="AL11" s="121">
        <f t="shared" si="5"/>
        <v>0</v>
      </c>
      <c r="AM11" s="121">
        <f t="shared" si="6"/>
        <v>0</v>
      </c>
      <c r="AN11" s="121">
        <f t="shared" si="7"/>
        <v>0</v>
      </c>
      <c r="AO11" s="121">
        <f t="shared" si="8"/>
        <v>0</v>
      </c>
      <c r="AP11" s="121">
        <f t="shared" si="9"/>
        <v>17244</v>
      </c>
      <c r="AQ11" s="121">
        <f t="shared" si="10"/>
        <v>0</v>
      </c>
      <c r="AR11" s="123">
        <f t="shared" si="11"/>
        <v>0</v>
      </c>
      <c r="AS11" s="121">
        <f t="shared" si="12"/>
        <v>0</v>
      </c>
      <c r="AT11" s="121">
        <f t="shared" si="13"/>
        <v>0</v>
      </c>
      <c r="AU11" s="121">
        <f t="shared" si="14"/>
        <v>0</v>
      </c>
      <c r="AV11" s="121">
        <f t="shared" si="15"/>
        <v>0</v>
      </c>
      <c r="AW11" s="121">
        <f t="shared" si="16"/>
        <v>0</v>
      </c>
      <c r="AX11" s="124">
        <f t="shared" si="17"/>
        <v>17244</v>
      </c>
      <c r="BC11" s="8"/>
      <c r="BD11" s="152">
        <f t="shared" si="18"/>
        <v>38971.439999999995</v>
      </c>
      <c r="BE11" s="102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0"/>
        <v>34488</v>
      </c>
      <c r="T12" s="127">
        <v>0</v>
      </c>
      <c r="U12" s="86">
        <f t="shared" si="21"/>
        <v>5748</v>
      </c>
      <c r="V12" s="86">
        <f t="shared" si="0"/>
        <v>57479.999999999993</v>
      </c>
      <c r="W12" s="86">
        <f t="shared" si="25"/>
        <v>17244</v>
      </c>
      <c r="X12" s="44">
        <f t="shared" si="22"/>
        <v>6035.4</v>
      </c>
      <c r="Y12" s="86">
        <f t="shared" si="1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2"/>
        <v>3621.24</v>
      </c>
      <c r="AD12" s="130">
        <f t="shared" si="3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4"/>
        <v>681015.48</v>
      </c>
      <c r="AJ12" s="121">
        <v>12</v>
      </c>
      <c r="AK12" s="122">
        <v>0</v>
      </c>
      <c r="AL12" s="121">
        <f t="shared" si="5"/>
        <v>0</v>
      </c>
      <c r="AM12" s="121">
        <f t="shared" si="6"/>
        <v>0</v>
      </c>
      <c r="AN12" s="121">
        <f t="shared" si="7"/>
        <v>0</v>
      </c>
      <c r="AO12" s="121">
        <f t="shared" si="8"/>
        <v>0</v>
      </c>
      <c r="AP12" s="121">
        <f t="shared" si="9"/>
        <v>17244</v>
      </c>
      <c r="AQ12" s="121">
        <f t="shared" si="10"/>
        <v>0</v>
      </c>
      <c r="AR12" s="123">
        <f t="shared" si="11"/>
        <v>0</v>
      </c>
      <c r="AS12" s="121">
        <f t="shared" si="12"/>
        <v>0</v>
      </c>
      <c r="AT12" s="121">
        <f t="shared" si="13"/>
        <v>0</v>
      </c>
      <c r="AU12" s="121">
        <f t="shared" si="14"/>
        <v>0</v>
      </c>
      <c r="AV12" s="121">
        <f t="shared" si="15"/>
        <v>0</v>
      </c>
      <c r="AW12" s="121">
        <f t="shared" si="16"/>
        <v>0</v>
      </c>
      <c r="AX12" s="124">
        <f t="shared" si="17"/>
        <v>17244</v>
      </c>
      <c r="BC12" s="8"/>
      <c r="BD12" s="152">
        <f t="shared" si="18"/>
        <v>38971.439999999995</v>
      </c>
      <c r="BE12" s="102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0"/>
        <v>34488</v>
      </c>
      <c r="T13" s="77">
        <v>160</v>
      </c>
      <c r="U13" s="86">
        <f t="shared" si="21"/>
        <v>5748</v>
      </c>
      <c r="V13" s="86">
        <f t="shared" si="0"/>
        <v>57479.999999999993</v>
      </c>
      <c r="W13" s="86">
        <f t="shared" si="25"/>
        <v>17244</v>
      </c>
      <c r="X13" s="44">
        <f t="shared" si="22"/>
        <v>6035.4</v>
      </c>
      <c r="Y13" s="87">
        <f t="shared" si="1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2"/>
        <v>3621.24</v>
      </c>
      <c r="AD13" s="130">
        <f t="shared" si="3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4"/>
        <v>682935.48</v>
      </c>
      <c r="AJ13" s="121">
        <v>12</v>
      </c>
      <c r="AK13" s="122">
        <v>0</v>
      </c>
      <c r="AL13" s="121">
        <f t="shared" si="5"/>
        <v>0</v>
      </c>
      <c r="AM13" s="121">
        <f t="shared" si="6"/>
        <v>0</v>
      </c>
      <c r="AN13" s="121">
        <f t="shared" si="7"/>
        <v>0</v>
      </c>
      <c r="AO13" s="121">
        <f t="shared" si="8"/>
        <v>0</v>
      </c>
      <c r="AP13" s="121">
        <f t="shared" si="9"/>
        <v>17244</v>
      </c>
      <c r="AQ13" s="121">
        <f t="shared" si="10"/>
        <v>0</v>
      </c>
      <c r="AR13" s="123">
        <f t="shared" si="11"/>
        <v>0</v>
      </c>
      <c r="AS13" s="121">
        <f t="shared" si="12"/>
        <v>0</v>
      </c>
      <c r="AT13" s="121">
        <f t="shared" si="13"/>
        <v>0</v>
      </c>
      <c r="AU13" s="121">
        <f t="shared" si="14"/>
        <v>0</v>
      </c>
      <c r="AV13" s="121">
        <f t="shared" si="15"/>
        <v>0</v>
      </c>
      <c r="AW13" s="121">
        <f t="shared" si="16"/>
        <v>0</v>
      </c>
      <c r="AX13" s="124">
        <f t="shared" si="17"/>
        <v>17244</v>
      </c>
      <c r="BC13" s="8"/>
      <c r="BD13" s="152">
        <f t="shared" si="18"/>
        <v>38971.439999999995</v>
      </c>
      <c r="BE13" s="102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0"/>
        <v>34488</v>
      </c>
      <c r="T14" s="127">
        <v>0</v>
      </c>
      <c r="U14" s="86">
        <f t="shared" si="21"/>
        <v>5748</v>
      </c>
      <c r="V14" s="86">
        <f t="shared" si="0"/>
        <v>57479.999999999993</v>
      </c>
      <c r="W14" s="86">
        <f t="shared" si="25"/>
        <v>17244</v>
      </c>
      <c r="X14" s="44">
        <f t="shared" si="22"/>
        <v>6035.4</v>
      </c>
      <c r="Y14" s="86">
        <f t="shared" si="1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2"/>
        <v>3621.24</v>
      </c>
      <c r="AD14" s="130">
        <f t="shared" si="3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4"/>
        <v>681015.48</v>
      </c>
      <c r="AJ14" s="121">
        <v>12</v>
      </c>
      <c r="AK14" s="122">
        <v>0</v>
      </c>
      <c r="AL14" s="121">
        <f t="shared" si="5"/>
        <v>0</v>
      </c>
      <c r="AM14" s="121">
        <f t="shared" si="6"/>
        <v>0</v>
      </c>
      <c r="AN14" s="121">
        <f t="shared" si="7"/>
        <v>0</v>
      </c>
      <c r="AO14" s="121">
        <f t="shared" si="8"/>
        <v>0</v>
      </c>
      <c r="AP14" s="121">
        <f t="shared" si="9"/>
        <v>17244</v>
      </c>
      <c r="AQ14" s="121">
        <f t="shared" si="10"/>
        <v>0</v>
      </c>
      <c r="AR14" s="123">
        <f t="shared" si="11"/>
        <v>0</v>
      </c>
      <c r="AS14" s="121">
        <f t="shared" si="12"/>
        <v>0</v>
      </c>
      <c r="AT14" s="121">
        <f t="shared" si="13"/>
        <v>0</v>
      </c>
      <c r="AU14" s="121">
        <f t="shared" si="14"/>
        <v>0</v>
      </c>
      <c r="AV14" s="121">
        <f t="shared" si="15"/>
        <v>0</v>
      </c>
      <c r="AW14" s="121">
        <f t="shared" si="16"/>
        <v>0</v>
      </c>
      <c r="AX14" s="124">
        <f t="shared" si="17"/>
        <v>17244</v>
      </c>
      <c r="BC14" s="8"/>
      <c r="BD14" s="152">
        <f t="shared" si="18"/>
        <v>38971.439999999995</v>
      </c>
      <c r="BE14" s="102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60" t="s">
        <v>46</v>
      </c>
      <c r="Q15" s="76">
        <v>1</v>
      </c>
      <c r="R15" s="77">
        <v>22186</v>
      </c>
      <c r="S15" s="126">
        <f t="shared" si="20"/>
        <v>22186</v>
      </c>
      <c r="T15" s="127">
        <v>0</v>
      </c>
      <c r="U15" s="86">
        <f t="shared" si="21"/>
        <v>3697.6666666666665</v>
      </c>
      <c r="V15" s="86">
        <f t="shared" si="0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1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2"/>
        <v>3882.5499999999997</v>
      </c>
      <c r="AD15" s="130">
        <f t="shared" si="3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4"/>
        <v>451578.12000000005</v>
      </c>
      <c r="AJ15" s="121">
        <v>12</v>
      </c>
      <c r="AK15" s="122">
        <v>0</v>
      </c>
      <c r="AL15" s="121">
        <f t="shared" si="5"/>
        <v>0</v>
      </c>
      <c r="AM15" s="121">
        <f t="shared" si="6"/>
        <v>0</v>
      </c>
      <c r="AN15" s="121">
        <f t="shared" si="7"/>
        <v>0</v>
      </c>
      <c r="AO15" s="121">
        <f t="shared" si="8"/>
        <v>0</v>
      </c>
      <c r="AP15" s="121">
        <f t="shared" si="9"/>
        <v>11093</v>
      </c>
      <c r="AQ15" s="121">
        <f t="shared" si="10"/>
        <v>0</v>
      </c>
      <c r="AR15" s="123">
        <f t="shared" si="11"/>
        <v>0</v>
      </c>
      <c r="AS15" s="121">
        <f t="shared" si="12"/>
        <v>0</v>
      </c>
      <c r="AT15" s="121">
        <f t="shared" si="13"/>
        <v>0</v>
      </c>
      <c r="AU15" s="121">
        <f t="shared" si="14"/>
        <v>0</v>
      </c>
      <c r="AV15" s="121">
        <f t="shared" si="15"/>
        <v>0</v>
      </c>
      <c r="AW15" s="121">
        <f t="shared" si="16"/>
        <v>0</v>
      </c>
      <c r="AX15" s="124">
        <f t="shared" si="17"/>
        <v>11093</v>
      </c>
      <c r="BC15" s="8"/>
      <c r="BD15" s="152">
        <f t="shared" si="18"/>
        <v>26068.55</v>
      </c>
      <c r="BE15" s="102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0"/>
        <v>22186</v>
      </c>
      <c r="T16" s="77">
        <v>160</v>
      </c>
      <c r="U16" s="86">
        <f t="shared" si="21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1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2"/>
        <v>3882.5499999999997</v>
      </c>
      <c r="AD16" s="130">
        <f t="shared" si="3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4"/>
        <v>453498.12000000005</v>
      </c>
      <c r="AJ16" s="121">
        <v>12</v>
      </c>
      <c r="AK16" s="122">
        <v>0</v>
      </c>
      <c r="AL16" s="121">
        <f t="shared" si="5"/>
        <v>0</v>
      </c>
      <c r="AM16" s="121">
        <f t="shared" si="6"/>
        <v>0</v>
      </c>
      <c r="AN16" s="121">
        <f t="shared" si="7"/>
        <v>0</v>
      </c>
      <c r="AO16" s="121">
        <f t="shared" si="8"/>
        <v>0</v>
      </c>
      <c r="AP16" s="121">
        <f t="shared" si="9"/>
        <v>11093</v>
      </c>
      <c r="AQ16" s="121">
        <f t="shared" si="10"/>
        <v>0</v>
      </c>
      <c r="AR16" s="123">
        <f t="shared" si="11"/>
        <v>0</v>
      </c>
      <c r="AS16" s="121">
        <f t="shared" si="12"/>
        <v>0</v>
      </c>
      <c r="AT16" s="121">
        <f t="shared" si="13"/>
        <v>0</v>
      </c>
      <c r="AU16" s="121">
        <f t="shared" si="14"/>
        <v>0</v>
      </c>
      <c r="AV16" s="121">
        <f t="shared" si="15"/>
        <v>0</v>
      </c>
      <c r="AW16" s="121">
        <f t="shared" si="16"/>
        <v>0</v>
      </c>
      <c r="AX16" s="124">
        <f t="shared" si="17"/>
        <v>11093</v>
      </c>
      <c r="BC16" s="8"/>
      <c r="BD16" s="152">
        <f t="shared" si="18"/>
        <v>26068.55</v>
      </c>
      <c r="BE16" s="102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0"/>
        <v>22186</v>
      </c>
      <c r="T17" s="127">
        <v>0</v>
      </c>
      <c r="U17" s="86">
        <f t="shared" si="21"/>
        <v>3697.6666666666665</v>
      </c>
      <c r="V17" s="86">
        <f t="shared" si="0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1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2"/>
        <v>3882.5499999999997</v>
      </c>
      <c r="AD17" s="130">
        <f t="shared" si="3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4"/>
        <v>451578.12000000005</v>
      </c>
      <c r="AJ17" s="121">
        <v>12</v>
      </c>
      <c r="AK17" s="122">
        <v>0</v>
      </c>
      <c r="AL17" s="121">
        <f t="shared" si="5"/>
        <v>0</v>
      </c>
      <c r="AM17" s="121">
        <f t="shared" si="6"/>
        <v>0</v>
      </c>
      <c r="AN17" s="121">
        <f t="shared" si="7"/>
        <v>0</v>
      </c>
      <c r="AO17" s="121">
        <f t="shared" si="8"/>
        <v>0</v>
      </c>
      <c r="AP17" s="121">
        <f t="shared" si="9"/>
        <v>11093</v>
      </c>
      <c r="AQ17" s="121">
        <f t="shared" si="10"/>
        <v>0</v>
      </c>
      <c r="AR17" s="123">
        <f t="shared" si="11"/>
        <v>0</v>
      </c>
      <c r="AS17" s="121">
        <f t="shared" si="12"/>
        <v>0</v>
      </c>
      <c r="AT17" s="121">
        <f t="shared" si="13"/>
        <v>0</v>
      </c>
      <c r="AU17" s="121">
        <f t="shared" si="14"/>
        <v>0</v>
      </c>
      <c r="AV17" s="121">
        <f t="shared" si="15"/>
        <v>0</v>
      </c>
      <c r="AW17" s="121">
        <f t="shared" si="16"/>
        <v>0</v>
      </c>
      <c r="AX17" s="124">
        <f t="shared" si="17"/>
        <v>11093</v>
      </c>
      <c r="BC17" s="8"/>
      <c r="BD17" s="152">
        <f t="shared" si="18"/>
        <v>26068.55</v>
      </c>
      <c r="BE17" s="102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0"/>
        <v>22186</v>
      </c>
      <c r="T18" s="127">
        <v>0</v>
      </c>
      <c r="U18" s="86">
        <f t="shared" si="21"/>
        <v>3697.6666666666665</v>
      </c>
      <c r="V18" s="86">
        <f t="shared" si="0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1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2"/>
        <v>3882.5499999999997</v>
      </c>
      <c r="AD18" s="130">
        <f t="shared" si="3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4"/>
        <v>451578.96</v>
      </c>
      <c r="AJ18" s="121">
        <v>12</v>
      </c>
      <c r="AK18" s="122">
        <v>0</v>
      </c>
      <c r="AL18" s="121">
        <f t="shared" si="5"/>
        <v>0</v>
      </c>
      <c r="AM18" s="121">
        <f t="shared" si="6"/>
        <v>0</v>
      </c>
      <c r="AN18" s="121">
        <f t="shared" si="7"/>
        <v>0</v>
      </c>
      <c r="AO18" s="121">
        <f t="shared" si="8"/>
        <v>0</v>
      </c>
      <c r="AP18" s="121">
        <f t="shared" si="9"/>
        <v>11093</v>
      </c>
      <c r="AQ18" s="121">
        <f t="shared" si="10"/>
        <v>0</v>
      </c>
      <c r="AR18" s="123">
        <f t="shared" si="11"/>
        <v>0</v>
      </c>
      <c r="AS18" s="121">
        <f t="shared" si="12"/>
        <v>0</v>
      </c>
      <c r="AT18" s="121">
        <f t="shared" si="13"/>
        <v>0</v>
      </c>
      <c r="AU18" s="121">
        <f t="shared" si="14"/>
        <v>0</v>
      </c>
      <c r="AV18" s="121">
        <f t="shared" si="15"/>
        <v>0</v>
      </c>
      <c r="AW18" s="121">
        <f t="shared" si="16"/>
        <v>0</v>
      </c>
      <c r="AX18" s="124">
        <f t="shared" si="17"/>
        <v>11093</v>
      </c>
      <c r="BC18" s="8"/>
      <c r="BD18" s="152">
        <f t="shared" si="18"/>
        <v>26068.55</v>
      </c>
      <c r="BE18" s="102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60" t="s">
        <v>46</v>
      </c>
      <c r="Q19" s="76">
        <v>1</v>
      </c>
      <c r="R19" s="77">
        <v>22186</v>
      </c>
      <c r="S19" s="126">
        <f t="shared" si="20"/>
        <v>22186</v>
      </c>
      <c r="T19" s="127">
        <v>0</v>
      </c>
      <c r="U19" s="86">
        <f t="shared" si="21"/>
        <v>3697.6666666666665</v>
      </c>
      <c r="V19" s="86">
        <f t="shared" si="0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1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2"/>
        <v>3882.5499999999997</v>
      </c>
      <c r="AD19" s="130">
        <f t="shared" si="3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4"/>
        <v>451578.96</v>
      </c>
      <c r="AJ19" s="121">
        <v>12</v>
      </c>
      <c r="AK19" s="122">
        <v>0</v>
      </c>
      <c r="AL19" s="121">
        <f t="shared" si="5"/>
        <v>0</v>
      </c>
      <c r="AM19" s="121">
        <f t="shared" si="6"/>
        <v>0</v>
      </c>
      <c r="AN19" s="121">
        <f t="shared" si="7"/>
        <v>0</v>
      </c>
      <c r="AO19" s="121">
        <f t="shared" si="8"/>
        <v>0</v>
      </c>
      <c r="AP19" s="121">
        <f t="shared" si="9"/>
        <v>11093</v>
      </c>
      <c r="AQ19" s="121">
        <f t="shared" si="10"/>
        <v>0</v>
      </c>
      <c r="AR19" s="123">
        <f t="shared" si="11"/>
        <v>0</v>
      </c>
      <c r="AS19" s="121">
        <f t="shared" si="12"/>
        <v>0</v>
      </c>
      <c r="AT19" s="121">
        <f t="shared" si="13"/>
        <v>0</v>
      </c>
      <c r="AU19" s="121">
        <f t="shared" si="14"/>
        <v>0</v>
      </c>
      <c r="AV19" s="121">
        <f t="shared" si="15"/>
        <v>0</v>
      </c>
      <c r="AW19" s="121">
        <f t="shared" si="16"/>
        <v>0</v>
      </c>
      <c r="AX19" s="124">
        <f t="shared" si="17"/>
        <v>11093</v>
      </c>
      <c r="BC19" s="8"/>
      <c r="BD19" s="152">
        <f t="shared" si="18"/>
        <v>26068.55</v>
      </c>
      <c r="BE19" s="102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0"/>
        <v>22186</v>
      </c>
      <c r="T20" s="127">
        <v>0</v>
      </c>
      <c r="U20" s="86">
        <f t="shared" si="21"/>
        <v>3697.6666666666665</v>
      </c>
      <c r="V20" s="86">
        <f t="shared" si="0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1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2"/>
        <v>3882.5499999999997</v>
      </c>
      <c r="AD20" s="130">
        <f t="shared" si="3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4"/>
        <v>451578.96</v>
      </c>
      <c r="AJ20" s="121">
        <v>12</v>
      </c>
      <c r="AK20" s="122">
        <v>0</v>
      </c>
      <c r="AL20" s="121">
        <f t="shared" si="5"/>
        <v>0</v>
      </c>
      <c r="AM20" s="121">
        <f t="shared" si="6"/>
        <v>0</v>
      </c>
      <c r="AN20" s="121">
        <f t="shared" si="7"/>
        <v>0</v>
      </c>
      <c r="AO20" s="121">
        <f t="shared" si="8"/>
        <v>0</v>
      </c>
      <c r="AP20" s="121">
        <f t="shared" si="9"/>
        <v>11093</v>
      </c>
      <c r="AQ20" s="121">
        <f t="shared" si="10"/>
        <v>0</v>
      </c>
      <c r="AR20" s="123">
        <f t="shared" si="11"/>
        <v>0</v>
      </c>
      <c r="AS20" s="121">
        <f t="shared" si="12"/>
        <v>0</v>
      </c>
      <c r="AT20" s="121">
        <f t="shared" si="13"/>
        <v>0</v>
      </c>
      <c r="AU20" s="121">
        <f t="shared" si="14"/>
        <v>0</v>
      </c>
      <c r="AV20" s="121">
        <f t="shared" si="15"/>
        <v>0</v>
      </c>
      <c r="AW20" s="121">
        <f t="shared" si="16"/>
        <v>0</v>
      </c>
      <c r="AX20" s="124">
        <f t="shared" si="17"/>
        <v>11093</v>
      </c>
      <c r="BC20" s="8"/>
      <c r="BD20" s="152">
        <f t="shared" si="18"/>
        <v>26068.55</v>
      </c>
      <c r="BE20" s="102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0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1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2"/>
        <v>3882.5499999999997</v>
      </c>
      <c r="AD21" s="137">
        <f t="shared" si="3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4"/>
        <v>454458.96</v>
      </c>
      <c r="AJ21" s="121">
        <v>12</v>
      </c>
      <c r="AK21" s="122">
        <v>0</v>
      </c>
      <c r="AL21" s="121">
        <f t="shared" si="5"/>
        <v>0</v>
      </c>
      <c r="AM21" s="121">
        <f t="shared" si="6"/>
        <v>0</v>
      </c>
      <c r="AN21" s="121">
        <f t="shared" si="7"/>
        <v>0</v>
      </c>
      <c r="AO21" s="121">
        <f t="shared" si="8"/>
        <v>0</v>
      </c>
      <c r="AP21" s="121">
        <f t="shared" si="9"/>
        <v>11093</v>
      </c>
      <c r="AQ21" s="121">
        <f t="shared" si="10"/>
        <v>0</v>
      </c>
      <c r="AR21" s="123">
        <f t="shared" si="11"/>
        <v>0</v>
      </c>
      <c r="AS21" s="121">
        <f t="shared" si="12"/>
        <v>0</v>
      </c>
      <c r="AT21" s="121">
        <f t="shared" si="13"/>
        <v>0</v>
      </c>
      <c r="AU21" s="121">
        <f t="shared" si="14"/>
        <v>0</v>
      </c>
      <c r="AV21" s="121">
        <f t="shared" si="15"/>
        <v>0</v>
      </c>
      <c r="AW21" s="121">
        <f t="shared" si="16"/>
        <v>0</v>
      </c>
      <c r="AX21" s="124">
        <f t="shared" si="17"/>
        <v>11093</v>
      </c>
      <c r="BC21" s="8"/>
      <c r="BD21" s="152">
        <f t="shared" si="18"/>
        <v>26068.55</v>
      </c>
      <c r="BE21" s="102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0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1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2"/>
        <v>3515.7599999999998</v>
      </c>
      <c r="AD22" s="137">
        <f t="shared" si="3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4"/>
        <v>401584.55999999988</v>
      </c>
      <c r="AJ22" s="121">
        <v>12</v>
      </c>
      <c r="AK22" s="122">
        <v>0</v>
      </c>
      <c r="AL22" s="121">
        <f t="shared" si="5"/>
        <v>0</v>
      </c>
      <c r="AM22" s="121">
        <f t="shared" si="6"/>
        <v>0</v>
      </c>
      <c r="AN22" s="121">
        <f t="shared" si="7"/>
        <v>0</v>
      </c>
      <c r="AO22" s="121">
        <f t="shared" si="8"/>
        <v>0</v>
      </c>
      <c r="AP22" s="121">
        <f t="shared" si="9"/>
        <v>9766</v>
      </c>
      <c r="AQ22" s="121">
        <f t="shared" si="10"/>
        <v>0</v>
      </c>
      <c r="AR22" s="123">
        <f t="shared" si="11"/>
        <v>0</v>
      </c>
      <c r="AS22" s="121">
        <f t="shared" si="12"/>
        <v>0</v>
      </c>
      <c r="AT22" s="121">
        <f t="shared" si="13"/>
        <v>0</v>
      </c>
      <c r="AU22" s="121">
        <f t="shared" si="14"/>
        <v>0</v>
      </c>
      <c r="AV22" s="121">
        <f t="shared" si="15"/>
        <v>0</v>
      </c>
      <c r="AW22" s="121">
        <f t="shared" si="16"/>
        <v>0</v>
      </c>
      <c r="AX22" s="124">
        <f t="shared" si="17"/>
        <v>9766</v>
      </c>
      <c r="BC22" s="8"/>
      <c r="BD22" s="152">
        <f t="shared" si="18"/>
        <v>23047.759999999998</v>
      </c>
      <c r="BE22" s="102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0"/>
        <v>17213</v>
      </c>
      <c r="T23" s="127">
        <v>0</v>
      </c>
      <c r="U23" s="86">
        <f t="shared" si="21"/>
        <v>2868.833333333333</v>
      </c>
      <c r="V23" s="86">
        <f t="shared" si="0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1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2"/>
        <v>3270.4700000000003</v>
      </c>
      <c r="AD23" s="130">
        <f t="shared" si="3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4"/>
        <v>354755.11999999994</v>
      </c>
      <c r="AJ23" s="121">
        <v>12</v>
      </c>
      <c r="AK23" s="122">
        <v>0</v>
      </c>
      <c r="AL23" s="121">
        <f t="shared" si="5"/>
        <v>0</v>
      </c>
      <c r="AM23" s="121">
        <f t="shared" si="6"/>
        <v>0</v>
      </c>
      <c r="AN23" s="121">
        <f t="shared" si="7"/>
        <v>0</v>
      </c>
      <c r="AO23" s="121">
        <f t="shared" si="8"/>
        <v>0</v>
      </c>
      <c r="AP23" s="121">
        <f t="shared" si="9"/>
        <v>8607</v>
      </c>
      <c r="AQ23" s="121">
        <f t="shared" si="10"/>
        <v>0</v>
      </c>
      <c r="AR23" s="123">
        <f t="shared" si="11"/>
        <v>0</v>
      </c>
      <c r="AS23" s="121">
        <f t="shared" si="12"/>
        <v>0</v>
      </c>
      <c r="AT23" s="121">
        <f t="shared" si="13"/>
        <v>0</v>
      </c>
      <c r="AU23" s="121">
        <f t="shared" si="14"/>
        <v>0</v>
      </c>
      <c r="AV23" s="121">
        <f t="shared" si="15"/>
        <v>0</v>
      </c>
      <c r="AW23" s="121">
        <f t="shared" si="16"/>
        <v>0</v>
      </c>
      <c r="AX23" s="124">
        <f t="shared" si="17"/>
        <v>8607</v>
      </c>
      <c r="BC23" s="8"/>
      <c r="BD23" s="152">
        <f t="shared" si="18"/>
        <v>20483.47</v>
      </c>
      <c r="BE23" s="102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178</v>
      </c>
      <c r="I24" s="144" t="s">
        <v>52</v>
      </c>
      <c r="J24" s="35">
        <v>43009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0"/>
        <v>17213</v>
      </c>
      <c r="T24" s="127">
        <v>0</v>
      </c>
      <c r="U24" s="86">
        <f t="shared" si="21"/>
        <v>2868.833333333333</v>
      </c>
      <c r="V24" s="86">
        <f t="shared" si="0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1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2"/>
        <v>3270.4700000000003</v>
      </c>
      <c r="AD24" s="130">
        <f t="shared" si="3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4"/>
        <v>354755.11999999994</v>
      </c>
      <c r="AJ24" s="121">
        <v>12</v>
      </c>
      <c r="AK24" s="122">
        <v>0</v>
      </c>
      <c r="AL24" s="121">
        <f t="shared" si="5"/>
        <v>0</v>
      </c>
      <c r="AM24" s="121">
        <f t="shared" si="6"/>
        <v>0</v>
      </c>
      <c r="AN24" s="121">
        <f t="shared" si="7"/>
        <v>0</v>
      </c>
      <c r="AO24" s="121">
        <f t="shared" si="8"/>
        <v>0</v>
      </c>
      <c r="AP24" s="121">
        <f t="shared" si="9"/>
        <v>8607</v>
      </c>
      <c r="AQ24" s="121">
        <f t="shared" si="10"/>
        <v>0</v>
      </c>
      <c r="AR24" s="123">
        <f t="shared" si="11"/>
        <v>0</v>
      </c>
      <c r="AS24" s="121">
        <f t="shared" si="12"/>
        <v>0</v>
      </c>
      <c r="AT24" s="121">
        <f t="shared" si="13"/>
        <v>0</v>
      </c>
      <c r="AU24" s="121">
        <f t="shared" si="14"/>
        <v>0</v>
      </c>
      <c r="AV24" s="121">
        <f t="shared" si="15"/>
        <v>0</v>
      </c>
      <c r="AW24" s="121">
        <f t="shared" si="16"/>
        <v>0</v>
      </c>
      <c r="AX24" s="124">
        <f t="shared" si="17"/>
        <v>8607</v>
      </c>
      <c r="BC24" s="8"/>
      <c r="BD24" s="152">
        <f t="shared" si="18"/>
        <v>20483.47</v>
      </c>
      <c r="BE24" s="102">
        <f t="shared" si="19"/>
        <v>248670.47333333336</v>
      </c>
      <c r="BF24" s="8"/>
    </row>
    <row r="25" spans="1:58" s="125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0"/>
        <v>17213</v>
      </c>
      <c r="T25" s="127">
        <v>0</v>
      </c>
      <c r="U25" s="86">
        <f>+R25/30*5</f>
        <v>2868.833333333333</v>
      </c>
      <c r="V25" s="86">
        <f t="shared" si="0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1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2"/>
        <v>3270.4700000000003</v>
      </c>
      <c r="AD25" s="130">
        <f t="shared" si="3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4"/>
        <v>354755.11999999994</v>
      </c>
      <c r="AJ25" s="121">
        <v>12</v>
      </c>
      <c r="AK25" s="122">
        <v>0</v>
      </c>
      <c r="AL25" s="121">
        <f t="shared" si="5"/>
        <v>0</v>
      </c>
      <c r="AM25" s="121">
        <f t="shared" si="6"/>
        <v>0</v>
      </c>
      <c r="AN25" s="121">
        <f t="shared" si="7"/>
        <v>0</v>
      </c>
      <c r="AO25" s="121">
        <f t="shared" si="8"/>
        <v>0</v>
      </c>
      <c r="AP25" s="121">
        <f t="shared" si="9"/>
        <v>8607</v>
      </c>
      <c r="AQ25" s="121">
        <f t="shared" si="10"/>
        <v>0</v>
      </c>
      <c r="AR25" s="123">
        <f t="shared" si="11"/>
        <v>0</v>
      </c>
      <c r="AS25" s="121">
        <f t="shared" si="12"/>
        <v>0</v>
      </c>
      <c r="AT25" s="121">
        <f t="shared" si="13"/>
        <v>0</v>
      </c>
      <c r="AU25" s="121">
        <f t="shared" si="14"/>
        <v>0</v>
      </c>
      <c r="AV25" s="121">
        <f t="shared" si="15"/>
        <v>0</v>
      </c>
      <c r="AW25" s="121">
        <f t="shared" si="16"/>
        <v>0</v>
      </c>
      <c r="AX25" s="124">
        <f t="shared" si="17"/>
        <v>8607</v>
      </c>
      <c r="BC25" s="8"/>
      <c r="BD25" s="152">
        <f t="shared" si="18"/>
        <v>20483.47</v>
      </c>
      <c r="BE25" s="102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60" t="s">
        <v>46</v>
      </c>
      <c r="Q26" s="76">
        <v>1</v>
      </c>
      <c r="R26" s="77">
        <v>17213</v>
      </c>
      <c r="S26" s="126">
        <f t="shared" si="20"/>
        <v>17213</v>
      </c>
      <c r="T26" s="127">
        <v>160</v>
      </c>
      <c r="U26" s="86">
        <f t="shared" si="21"/>
        <v>2868.833333333333</v>
      </c>
      <c r="V26" s="86">
        <f t="shared" si="0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1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2"/>
        <v>3270.4700000000003</v>
      </c>
      <c r="AD26" s="130">
        <f t="shared" si="3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4"/>
        <v>356675.11999999994</v>
      </c>
      <c r="AJ26" s="121">
        <v>12</v>
      </c>
      <c r="AK26" s="122">
        <v>0</v>
      </c>
      <c r="AL26" s="121">
        <f t="shared" si="5"/>
        <v>0</v>
      </c>
      <c r="AM26" s="121">
        <f t="shared" si="6"/>
        <v>0</v>
      </c>
      <c r="AN26" s="121">
        <f t="shared" si="7"/>
        <v>0</v>
      </c>
      <c r="AO26" s="121">
        <f t="shared" si="8"/>
        <v>0</v>
      </c>
      <c r="AP26" s="121">
        <f t="shared" si="9"/>
        <v>8607</v>
      </c>
      <c r="AQ26" s="121">
        <f t="shared" si="10"/>
        <v>0</v>
      </c>
      <c r="AR26" s="123">
        <f t="shared" si="11"/>
        <v>0</v>
      </c>
      <c r="AS26" s="121">
        <f t="shared" si="12"/>
        <v>0</v>
      </c>
      <c r="AT26" s="121">
        <f t="shared" si="13"/>
        <v>0</v>
      </c>
      <c r="AU26" s="121">
        <f t="shared" si="14"/>
        <v>0</v>
      </c>
      <c r="AV26" s="121">
        <f t="shared" si="15"/>
        <v>0</v>
      </c>
      <c r="AW26" s="121">
        <f t="shared" si="16"/>
        <v>0</v>
      </c>
      <c r="AX26" s="124">
        <f t="shared" si="17"/>
        <v>8607</v>
      </c>
      <c r="BC26" s="8"/>
      <c r="BD26" s="152">
        <f t="shared" si="18"/>
        <v>20483.47</v>
      </c>
      <c r="BE26" s="102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0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1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2"/>
        <v>3270.4700000000003</v>
      </c>
      <c r="AD27" s="130">
        <f t="shared" si="3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4"/>
        <v>357635.11999999994</v>
      </c>
      <c r="AJ27" s="121">
        <v>12</v>
      </c>
      <c r="AK27" s="122">
        <v>0</v>
      </c>
      <c r="AL27" s="121">
        <f t="shared" si="5"/>
        <v>0</v>
      </c>
      <c r="AM27" s="121">
        <f t="shared" si="6"/>
        <v>0</v>
      </c>
      <c r="AN27" s="121">
        <f t="shared" si="7"/>
        <v>0</v>
      </c>
      <c r="AO27" s="121">
        <f t="shared" si="8"/>
        <v>0</v>
      </c>
      <c r="AP27" s="121">
        <f t="shared" si="9"/>
        <v>8607</v>
      </c>
      <c r="AQ27" s="121">
        <f t="shared" si="10"/>
        <v>0</v>
      </c>
      <c r="AR27" s="123">
        <f t="shared" si="11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5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8"/>
        <v>20483.47</v>
      </c>
      <c r="BE27" s="102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1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2"/>
        <v>3270.4700000000003</v>
      </c>
      <c r="AD28" s="130">
        <f t="shared" si="3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4"/>
        <v>356675.11999999994</v>
      </c>
      <c r="AJ28" s="121">
        <v>12</v>
      </c>
      <c r="AK28" s="122">
        <v>0</v>
      </c>
      <c r="AL28" s="121">
        <f t="shared" si="5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9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5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8"/>
        <v>20483.47</v>
      </c>
      <c r="BE28" s="102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1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2"/>
        <v>3162.125</v>
      </c>
      <c r="AD29" s="130">
        <f t="shared" si="3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4"/>
        <v>330456.68237199995</v>
      </c>
      <c r="AJ29" s="121">
        <v>12</v>
      </c>
      <c r="AK29" s="122">
        <v>0.03</v>
      </c>
      <c r="AL29" s="121">
        <f t="shared" si="5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9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8"/>
        <v>18587.125</v>
      </c>
      <c r="BE29" s="102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0"/>
        <v>15425.1</v>
      </c>
      <c r="T30" s="77">
        <v>160</v>
      </c>
      <c r="U30" s="86">
        <f t="shared" si="28"/>
        <v>2570.85</v>
      </c>
      <c r="V30" s="86">
        <f t="shared" si="0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1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2"/>
        <v>3162.1455000000001</v>
      </c>
      <c r="AD30" s="130">
        <f t="shared" si="3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4"/>
        <v>332378.70738206396</v>
      </c>
      <c r="AJ30" s="121">
        <v>12</v>
      </c>
      <c r="AK30" s="122">
        <v>0.03</v>
      </c>
      <c r="AL30" s="121">
        <f t="shared" si="5"/>
        <v>462.75299999999999</v>
      </c>
      <c r="AM30" s="121">
        <f t="shared" si="6"/>
        <v>5553.0360000000001</v>
      </c>
      <c r="AN30" s="121">
        <f t="shared" si="7"/>
        <v>77.125499999999988</v>
      </c>
      <c r="AO30" s="121">
        <f t="shared" si="8"/>
        <v>771.25499999999988</v>
      </c>
      <c r="AP30" s="121">
        <f t="shared" si="9"/>
        <v>7944</v>
      </c>
      <c r="AQ30" s="121">
        <f t="shared" si="10"/>
        <v>231.37649999999999</v>
      </c>
      <c r="AR30" s="123">
        <f t="shared" si="11"/>
        <v>499.77323999999999</v>
      </c>
      <c r="AS30" s="121">
        <f t="shared" si="12"/>
        <v>166.59108000000001</v>
      </c>
      <c r="AT30" s="121">
        <f t="shared" si="13"/>
        <v>553.77096206399995</v>
      </c>
      <c r="AU30" s="121">
        <f t="shared" si="14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7"/>
        <v>17046.361382063998</v>
      </c>
      <c r="BC30" s="8"/>
      <c r="BD30" s="152">
        <f t="shared" si="18"/>
        <v>18587.245500000001</v>
      </c>
      <c r="BE30" s="102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0"/>
        <v>15425</v>
      </c>
      <c r="T31" s="77"/>
      <c r="U31" s="86">
        <f t="shared" si="21"/>
        <v>2570.833333333333</v>
      </c>
      <c r="V31" s="86">
        <f t="shared" si="0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1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2"/>
        <v>3162.125</v>
      </c>
      <c r="AD31" s="130">
        <f t="shared" si="3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4"/>
        <v>330456.68237199995</v>
      </c>
      <c r="AJ31" s="121">
        <v>12</v>
      </c>
      <c r="AK31" s="122">
        <v>0.03</v>
      </c>
      <c r="AL31" s="121">
        <f t="shared" si="5"/>
        <v>462.75</v>
      </c>
      <c r="AM31" s="121">
        <f t="shared" si="6"/>
        <v>5553</v>
      </c>
      <c r="AN31" s="121">
        <f t="shared" si="7"/>
        <v>77.125</v>
      </c>
      <c r="AO31" s="121">
        <f t="shared" si="8"/>
        <v>771.25</v>
      </c>
      <c r="AP31" s="121">
        <f t="shared" si="9"/>
        <v>7944</v>
      </c>
      <c r="AQ31" s="121">
        <f t="shared" si="10"/>
        <v>231.375</v>
      </c>
      <c r="AR31" s="123">
        <f t="shared" si="11"/>
        <v>499.77</v>
      </c>
      <c r="AS31" s="121">
        <f t="shared" si="12"/>
        <v>166.59</v>
      </c>
      <c r="AT31" s="121">
        <f t="shared" si="13"/>
        <v>553.76737199999991</v>
      </c>
      <c r="AU31" s="121">
        <f t="shared" si="14"/>
        <v>111.06</v>
      </c>
      <c r="AV31" s="121">
        <f>AM31*AB31</f>
        <v>1138.365</v>
      </c>
      <c r="AW31" s="121">
        <f t="shared" si="37"/>
        <v>0</v>
      </c>
      <c r="AX31" s="124">
        <f t="shared" si="17"/>
        <v>17046.302372000002</v>
      </c>
      <c r="BC31" s="8"/>
      <c r="BD31" s="152">
        <f t="shared" si="18"/>
        <v>18587.125</v>
      </c>
      <c r="BE31" s="102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0"/>
        <v>15425</v>
      </c>
      <c r="T32" s="75"/>
      <c r="U32" s="86">
        <f t="shared" si="21"/>
        <v>2570.833333333333</v>
      </c>
      <c r="V32" s="86">
        <f t="shared" si="0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1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2"/>
        <v>3162.125</v>
      </c>
      <c r="AD32" s="130">
        <f t="shared" si="3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4"/>
        <v>330456.68237199995</v>
      </c>
      <c r="AJ32" s="121">
        <v>12</v>
      </c>
      <c r="AK32" s="122">
        <v>0.03</v>
      </c>
      <c r="AL32" s="121">
        <f t="shared" si="5"/>
        <v>462.75</v>
      </c>
      <c r="AM32" s="121">
        <f t="shared" si="6"/>
        <v>5553</v>
      </c>
      <c r="AN32" s="121">
        <f t="shared" si="7"/>
        <v>77.125</v>
      </c>
      <c r="AO32" s="121">
        <f t="shared" si="8"/>
        <v>771.25</v>
      </c>
      <c r="AP32" s="121">
        <f t="shared" si="9"/>
        <v>7944</v>
      </c>
      <c r="AQ32" s="121">
        <f t="shared" si="10"/>
        <v>231.375</v>
      </c>
      <c r="AR32" s="123">
        <f t="shared" si="11"/>
        <v>499.77</v>
      </c>
      <c r="AS32" s="121">
        <f t="shared" si="12"/>
        <v>166.59</v>
      </c>
      <c r="AT32" s="121">
        <f t="shared" si="13"/>
        <v>553.76737199999991</v>
      </c>
      <c r="AU32" s="121">
        <f t="shared" si="14"/>
        <v>111.06</v>
      </c>
      <c r="AV32" s="121">
        <f>AM32*AB32</f>
        <v>1138.365</v>
      </c>
      <c r="AW32" s="121">
        <f t="shared" si="37"/>
        <v>0</v>
      </c>
      <c r="AX32" s="124">
        <f t="shared" si="17"/>
        <v>17046.302372000002</v>
      </c>
      <c r="BC32" s="8"/>
      <c r="BD32" s="152">
        <f t="shared" si="18"/>
        <v>18587.125</v>
      </c>
      <c r="BE32" s="102">
        <f t="shared" si="19"/>
        <v>225616.33333333334</v>
      </c>
      <c r="BF32" s="8"/>
    </row>
    <row r="33" spans="1:58" s="82" customFormat="1" ht="42.75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1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2"/>
        <v>3162.125</v>
      </c>
      <c r="AD33" s="130">
        <f t="shared" si="3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4"/>
        <v>330456.68237199995</v>
      </c>
      <c r="AJ33" s="121">
        <v>12</v>
      </c>
      <c r="AK33" s="122">
        <v>0.03</v>
      </c>
      <c r="AL33" s="121">
        <f t="shared" si="5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9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4" t="s">
        <v>39</v>
      </c>
      <c r="J34" s="35">
        <v>43009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0"/>
        <v>13966</v>
      </c>
      <c r="T34" s="77"/>
      <c r="U34" s="86">
        <f t="shared" si="21"/>
        <v>2327.666666666667</v>
      </c>
      <c r="V34" s="86">
        <f t="shared" si="0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1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2"/>
        <v>2863.0299999999997</v>
      </c>
      <c r="AD34" s="130">
        <f t="shared" si="3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4"/>
        <v>299625.70553823997</v>
      </c>
      <c r="AJ34" s="121">
        <v>12</v>
      </c>
      <c r="AK34" s="122">
        <v>0.03</v>
      </c>
      <c r="AL34" s="121">
        <f t="shared" si="5"/>
        <v>418.97999999999996</v>
      </c>
      <c r="AM34" s="121">
        <f t="shared" si="6"/>
        <v>5027.7599999999993</v>
      </c>
      <c r="AN34" s="121">
        <f t="shared" si="7"/>
        <v>69.83</v>
      </c>
      <c r="AO34" s="121">
        <f t="shared" si="8"/>
        <v>698.3</v>
      </c>
      <c r="AP34" s="121">
        <f t="shared" si="9"/>
        <v>7193</v>
      </c>
      <c r="AQ34" s="121">
        <f t="shared" si="10"/>
        <v>209.48999999999998</v>
      </c>
      <c r="AR34" s="123">
        <f t="shared" si="11"/>
        <v>452.49839999999995</v>
      </c>
      <c r="AS34" s="121">
        <f t="shared" si="12"/>
        <v>150.83279999999996</v>
      </c>
      <c r="AT34" s="121">
        <f t="shared" si="13"/>
        <v>501.38833823999988</v>
      </c>
      <c r="AU34" s="121">
        <f t="shared" si="14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7"/>
        <v>15434.345538240001</v>
      </c>
      <c r="BC34" s="8"/>
      <c r="BD34" s="157">
        <f t="shared" si="18"/>
        <v>16829.03</v>
      </c>
      <c r="BE34" s="158">
        <f t="shared" si="19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0"/>
        <v>13966</v>
      </c>
      <c r="T35" s="127">
        <v>0</v>
      </c>
      <c r="U35" s="86">
        <f t="shared" si="21"/>
        <v>2327.666666666667</v>
      </c>
      <c r="V35" s="86">
        <f t="shared" si="0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1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2"/>
        <v>2863.0299999999997</v>
      </c>
      <c r="AD35" s="130">
        <f t="shared" si="3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4"/>
        <v>299625.70553823997</v>
      </c>
      <c r="AJ35" s="121">
        <v>12</v>
      </c>
      <c r="AK35" s="122">
        <v>0.03</v>
      </c>
      <c r="AL35" s="121">
        <f t="shared" si="5"/>
        <v>418.97999999999996</v>
      </c>
      <c r="AM35" s="121">
        <f t="shared" si="6"/>
        <v>5027.7599999999993</v>
      </c>
      <c r="AN35" s="121">
        <f t="shared" si="7"/>
        <v>69.83</v>
      </c>
      <c r="AO35" s="121">
        <f t="shared" si="8"/>
        <v>698.3</v>
      </c>
      <c r="AP35" s="121">
        <f t="shared" si="9"/>
        <v>7193</v>
      </c>
      <c r="AQ35" s="121">
        <f t="shared" si="10"/>
        <v>209.48999999999998</v>
      </c>
      <c r="AR35" s="123">
        <f t="shared" si="11"/>
        <v>452.49839999999995</v>
      </c>
      <c r="AS35" s="121">
        <f t="shared" si="12"/>
        <v>150.83279999999996</v>
      </c>
      <c r="AT35" s="121">
        <f t="shared" si="13"/>
        <v>501.38833823999988</v>
      </c>
      <c r="AU35" s="121">
        <f t="shared" si="14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7"/>
        <v>15434.345538240001</v>
      </c>
      <c r="BC35" s="8"/>
      <c r="BD35" s="152">
        <f>S35+AC35+AD35</f>
        <v>16829.03</v>
      </c>
      <c r="BE35" s="102">
        <f t="shared" si="19"/>
        <v>204276.02666666664</v>
      </c>
      <c r="BF35" s="8" t="s">
        <v>163</v>
      </c>
    </row>
    <row r="36" spans="1:58" s="125" customFormat="1" ht="42.75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1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2"/>
        <v>2863.0299999999997</v>
      </c>
      <c r="AD36" s="130">
        <f t="shared" si="3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4"/>
        <v>301545.70553823997</v>
      </c>
      <c r="AJ36" s="121">
        <v>12</v>
      </c>
      <c r="AK36" s="122">
        <v>0.03</v>
      </c>
      <c r="AL36" s="121">
        <f t="shared" si="5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9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9"/>
      <c r="BD36" s="152">
        <f t="shared" si="18"/>
        <v>16829.03</v>
      </c>
      <c r="BE36" s="102">
        <f t="shared" si="19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6">
        <f t="shared" si="20"/>
        <v>13214</v>
      </c>
      <c r="T37" s="127">
        <v>160</v>
      </c>
      <c r="U37" s="86">
        <f t="shared" si="21"/>
        <v>2202.333333333333</v>
      </c>
      <c r="V37" s="86">
        <f t="shared" si="0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1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2"/>
        <v>2708.87</v>
      </c>
      <c r="AD37" s="130">
        <f t="shared" si="3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4"/>
        <v>285694.10985695996</v>
      </c>
      <c r="AJ37" s="121">
        <v>12</v>
      </c>
      <c r="AK37" s="122">
        <v>0.03</v>
      </c>
      <c r="AL37" s="121">
        <f t="shared" si="5"/>
        <v>396.41999999999996</v>
      </c>
      <c r="AM37" s="121">
        <f t="shared" si="6"/>
        <v>4757.0399999999991</v>
      </c>
      <c r="AN37" s="121">
        <f t="shared" si="7"/>
        <v>66.069999999999993</v>
      </c>
      <c r="AO37" s="121">
        <f t="shared" si="8"/>
        <v>660.69999999999993</v>
      </c>
      <c r="AP37" s="121">
        <f t="shared" si="9"/>
        <v>6806</v>
      </c>
      <c r="AQ37" s="121">
        <f t="shared" si="10"/>
        <v>198.20999999999998</v>
      </c>
      <c r="AR37" s="123">
        <f t="shared" si="11"/>
        <v>428.13359999999989</v>
      </c>
      <c r="AS37" s="121">
        <f t="shared" si="12"/>
        <v>142.71119999999996</v>
      </c>
      <c r="AT37" s="121">
        <f t="shared" si="13"/>
        <v>474.3910569599999</v>
      </c>
      <c r="AU37" s="121">
        <f t="shared" si="14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7"/>
        <v>14603.589856959994</v>
      </c>
      <c r="BC37" s="8"/>
      <c r="BD37" s="152">
        <f t="shared" si="18"/>
        <v>15922.869999999999</v>
      </c>
      <c r="BE37" s="102">
        <f t="shared" si="19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6">
        <f t="shared" si="20"/>
        <v>13214</v>
      </c>
      <c r="T38" s="77">
        <v>240</v>
      </c>
      <c r="U38" s="86">
        <f t="shared" si="21"/>
        <v>2202.333333333333</v>
      </c>
      <c r="V38" s="86">
        <f t="shared" si="0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1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2"/>
        <v>2708.87</v>
      </c>
      <c r="AD38" s="130">
        <f t="shared" si="3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4"/>
        <v>286654.10985695996</v>
      </c>
      <c r="AJ38" s="121">
        <v>12</v>
      </c>
      <c r="AK38" s="122">
        <v>0.03</v>
      </c>
      <c r="AL38" s="121">
        <f t="shared" si="5"/>
        <v>396.41999999999996</v>
      </c>
      <c r="AM38" s="121">
        <f t="shared" si="6"/>
        <v>4757.0399999999991</v>
      </c>
      <c r="AN38" s="121">
        <f t="shared" si="7"/>
        <v>66.069999999999993</v>
      </c>
      <c r="AO38" s="121">
        <f t="shared" si="8"/>
        <v>660.69999999999993</v>
      </c>
      <c r="AP38" s="121">
        <f t="shared" si="9"/>
        <v>6806</v>
      </c>
      <c r="AQ38" s="121">
        <f t="shared" si="10"/>
        <v>198.20999999999998</v>
      </c>
      <c r="AR38" s="123">
        <f t="shared" si="11"/>
        <v>428.13359999999989</v>
      </c>
      <c r="AS38" s="121">
        <f t="shared" si="12"/>
        <v>142.71119999999996</v>
      </c>
      <c r="AT38" s="121">
        <f t="shared" si="13"/>
        <v>474.3910569599999</v>
      </c>
      <c r="AU38" s="121">
        <f t="shared" si="14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7"/>
        <v>14603.589856959994</v>
      </c>
      <c r="BC38" s="8"/>
      <c r="BD38" s="152">
        <f t="shared" si="18"/>
        <v>15922.869999999999</v>
      </c>
      <c r="BE38" s="102">
        <f t="shared" si="19"/>
        <v>193276.77333333335</v>
      </c>
      <c r="BF38" s="8" t="s">
        <v>164</v>
      </c>
    </row>
    <row r="39" spans="1:58" s="125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0"/>
        <v>13214</v>
      </c>
      <c r="T39" s="77">
        <v>240</v>
      </c>
      <c r="U39" s="86">
        <f t="shared" si="21"/>
        <v>2202.333333333333</v>
      </c>
      <c r="V39" s="86">
        <f t="shared" si="0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1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2"/>
        <v>2708.87</v>
      </c>
      <c r="AD39" s="130">
        <f t="shared" si="3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4"/>
        <v>286654.10985695996</v>
      </c>
      <c r="AJ39" s="121">
        <v>12</v>
      </c>
      <c r="AK39" s="122">
        <v>0.03</v>
      </c>
      <c r="AL39" s="121">
        <f t="shared" si="5"/>
        <v>396.41999999999996</v>
      </c>
      <c r="AM39" s="121">
        <f t="shared" si="6"/>
        <v>4757.0399999999991</v>
      </c>
      <c r="AN39" s="121">
        <f t="shared" si="7"/>
        <v>66.069999999999993</v>
      </c>
      <c r="AO39" s="121">
        <f t="shared" si="8"/>
        <v>660.69999999999993</v>
      </c>
      <c r="AP39" s="121">
        <f t="shared" si="9"/>
        <v>6806</v>
      </c>
      <c r="AQ39" s="121">
        <f t="shared" si="10"/>
        <v>198.20999999999998</v>
      </c>
      <c r="AR39" s="123">
        <f t="shared" si="11"/>
        <v>428.13359999999989</v>
      </c>
      <c r="AS39" s="121">
        <f t="shared" si="12"/>
        <v>142.71119999999996</v>
      </c>
      <c r="AT39" s="121">
        <f t="shared" si="13"/>
        <v>474.3910569599999</v>
      </c>
      <c r="AU39" s="121">
        <f t="shared" si="14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7"/>
        <v>14603.589856959994</v>
      </c>
      <c r="BC39" s="8"/>
      <c r="BD39" s="152">
        <f t="shared" si="18"/>
        <v>15922.869999999999</v>
      </c>
      <c r="BE39" s="102">
        <f t="shared" si="19"/>
        <v>193276.77333333335</v>
      </c>
      <c r="BF39" s="8" t="s">
        <v>164</v>
      </c>
    </row>
    <row r="40" spans="1:58" s="82" customFormat="1" ht="42.75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6">
        <f t="shared" si="20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1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2"/>
        <v>2708.87</v>
      </c>
      <c r="AD40" s="130">
        <f t="shared" si="3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4"/>
        <v>283774.10985695996</v>
      </c>
      <c r="AJ40" s="121">
        <v>12</v>
      </c>
      <c r="AK40" s="122">
        <v>0.03</v>
      </c>
      <c r="AL40" s="121">
        <f t="shared" si="5"/>
        <v>396.41999999999996</v>
      </c>
      <c r="AM40" s="121">
        <f t="shared" si="6"/>
        <v>4757.0399999999991</v>
      </c>
      <c r="AN40" s="121">
        <f t="shared" si="7"/>
        <v>66.069999999999993</v>
      </c>
      <c r="AO40" s="121">
        <f t="shared" si="8"/>
        <v>660.69999999999993</v>
      </c>
      <c r="AP40" s="121">
        <f t="shared" si="9"/>
        <v>6806</v>
      </c>
      <c r="AQ40" s="121">
        <f t="shared" si="10"/>
        <v>198.20999999999998</v>
      </c>
      <c r="AR40" s="123">
        <f t="shared" si="11"/>
        <v>428.13359999999989</v>
      </c>
      <c r="AS40" s="121">
        <f t="shared" si="12"/>
        <v>142.71119999999996</v>
      </c>
      <c r="AT40" s="121">
        <f t="shared" si="13"/>
        <v>474.3910569599999</v>
      </c>
      <c r="AU40" s="121">
        <f t="shared" si="14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7"/>
        <v>14603.589856959994</v>
      </c>
      <c r="BC40" s="8"/>
      <c r="BD40" s="152">
        <f t="shared" si="18"/>
        <v>15922.869999999999</v>
      </c>
      <c r="BE40" s="102">
        <f t="shared" si="19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0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1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2"/>
        <v>2710.0749999999998</v>
      </c>
      <c r="AD41" s="130">
        <f t="shared" si="3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4"/>
        <v>275228.9365672</v>
      </c>
      <c r="AJ41" s="121">
        <v>12</v>
      </c>
      <c r="AK41" s="122">
        <v>0.03</v>
      </c>
      <c r="AL41" s="121">
        <f t="shared" si="5"/>
        <v>378.15</v>
      </c>
      <c r="AM41" s="121">
        <f t="shared" si="6"/>
        <v>4537.7999999999993</v>
      </c>
      <c r="AN41" s="121">
        <f t="shared" si="7"/>
        <v>63.024999999999991</v>
      </c>
      <c r="AO41" s="121">
        <f t="shared" si="8"/>
        <v>630.24999999999989</v>
      </c>
      <c r="AP41" s="121">
        <f t="shared" si="9"/>
        <v>6492</v>
      </c>
      <c r="AQ41" s="121">
        <f t="shared" si="10"/>
        <v>189.07499999999999</v>
      </c>
      <c r="AR41" s="123">
        <f t="shared" si="11"/>
        <v>408.40199999999993</v>
      </c>
      <c r="AS41" s="121">
        <f t="shared" si="12"/>
        <v>136.13399999999999</v>
      </c>
      <c r="AT41" s="121">
        <f t="shared" si="13"/>
        <v>452.52756719999991</v>
      </c>
      <c r="AU41" s="121">
        <f t="shared" si="14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7"/>
        <v>13975.5965672</v>
      </c>
      <c r="BC41" s="8"/>
      <c r="BD41" s="152">
        <f t="shared" si="18"/>
        <v>15315.075000000001</v>
      </c>
      <c r="BE41" s="102">
        <f t="shared" si="19"/>
        <v>185881.73333333337</v>
      </c>
      <c r="BF41" s="8" t="s">
        <v>165</v>
      </c>
    </row>
    <row r="42" spans="1:58" s="89" customFormat="1" ht="42.75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21"/>
        <v>2100.8333333333335</v>
      </c>
      <c r="V42" s="86">
        <f t="shared" si="0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1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2"/>
        <v>2710.0749999999998</v>
      </c>
      <c r="AD42" s="130">
        <f t="shared" si="3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4"/>
        <v>272348.9365672</v>
      </c>
      <c r="AJ42" s="139">
        <v>12</v>
      </c>
      <c r="AK42" s="122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2">
        <f t="shared" si="18"/>
        <v>15315.075000000001</v>
      </c>
      <c r="BE42" s="102">
        <f t="shared" si="19"/>
        <v>185881.73333333337</v>
      </c>
      <c r="BF42" s="8" t="s">
        <v>165</v>
      </c>
    </row>
    <row r="43" spans="1:58" s="82" customFormat="1" ht="57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161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1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2"/>
        <v>2614.83</v>
      </c>
      <c r="AD43" s="130">
        <f t="shared" si="3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4"/>
        <v>262890.78718367999</v>
      </c>
      <c r="AJ43" s="121">
        <v>12</v>
      </c>
      <c r="AK43" s="122">
        <v>0.03</v>
      </c>
      <c r="AL43" s="121">
        <f t="shared" si="5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9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8"/>
        <v>14776.83</v>
      </c>
      <c r="BE43" s="102">
        <f t="shared" si="19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40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2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167</v>
      </c>
    </row>
    <row r="45" spans="1:58" ht="16.5" thickTop="1" thickBot="1" x14ac:dyDescent="0.3">
      <c r="A45" s="90"/>
      <c r="E45" s="1" t="s">
        <v>108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109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30</v>
      </c>
      <c r="J47" s="163" t="s">
        <v>152</v>
      </c>
      <c r="K47" s="163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10</v>
      </c>
      <c r="J48" s="163" t="s">
        <v>153</v>
      </c>
      <c r="K48" s="163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  <c r="J49" s="163" t="s">
        <v>154</v>
      </c>
      <c r="K49" s="163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16</v>
      </c>
      <c r="J54" s="95"/>
      <c r="K54" s="148" t="s">
        <v>150</v>
      </c>
      <c r="L54" s="147">
        <v>9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  <c r="J55" s="95"/>
      <c r="K55" s="148" t="s">
        <v>151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30</v>
      </c>
      <c r="J56" s="95"/>
      <c r="K56" s="95" t="s">
        <v>108</v>
      </c>
      <c r="L56" s="99">
        <f>L54+L55</f>
        <v>10</v>
      </c>
      <c r="M56" s="3"/>
      <c r="N56" s="150" t="s">
        <v>108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4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</row>
    <row r="45" spans="1:9" ht="15.75" thickTop="1" x14ac:dyDescent="0.25">
      <c r="A45" s="90"/>
      <c r="E45" s="159" t="s">
        <v>108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2017-11-30T22:43:05Z</dcterms:modified>
</cp:coreProperties>
</file>