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'2017'!$2:$4</definedName>
  </definedNames>
  <calcPr calcId="145621"/>
</workbook>
</file>

<file path=xl/calcChain.xml><?xml version="1.0" encoding="utf-8"?>
<calcChain xmlns="http://schemas.openxmlformats.org/spreadsheetml/2006/main">
  <c r="I56" i="2" l="1"/>
  <c r="I48" i="2"/>
  <c r="I47" i="2"/>
  <c r="I49" i="2" s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<sst xmlns="http://schemas.openxmlformats.org/spreadsheetml/2006/main" count="620" uniqueCount="178">
  <si>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</si>
  <si>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</si>
  <si>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</si>
  <si>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</si>
  <si>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</si>
  <si>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</si>
  <si>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</si>
  <si>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</si>
  <si>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</si>
  <si>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</si>
  <si>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</si>
  <si>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</si>
  <si>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</si>
  <si>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</si>
  <si>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</si>
  <si>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</si>
  <si>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</si>
  <si>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</si>
  <si>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</si>
  <si>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</si>
  <si>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</si>
  <si>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</si>
  <si>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</si>
  <si>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</si>
  <si>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</si>
  <si>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</si>
  <si>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</si>
  <si>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</si>
  <si>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</si>
  <si>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</si>
  <si>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</si>
  <si>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</si>
  <si>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</si>
  <si>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</si>
  <si>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</si>
  <si>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</si>
  <si>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</si>
  <si>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</si>
  <si>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</si>
  <si>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</si>
  <si>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</si>
  <si>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</si>
  <si>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</si>
  <si>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</si>
  <si>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</si>
  <si>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</si>
  <si>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</si>
  <si>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</si>
  <si>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</si>
  <si>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</si>
  <si>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</si>
  <si>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</si>
  <si>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</si>
  <si>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</si>
  <si>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</si>
  <si>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</si>
  <si>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</si>
  <si>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</si>
  <si>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</si>
  <si>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</si>
  <si>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</si>
  <si>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</si>
  <si>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</si>
  <si>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</si>
  <si>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</si>
  <si>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</si>
  <si>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</si>
  <si>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</si>
  <si>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</si>
  <si>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</si>
  <si>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</si>
  <si>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</si>
  <si>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</si>
  <si>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</si>
  <si>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</si>
  <si>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</si>
  <si>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</si>
  <si>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</si>
  <si>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</si>
  <si>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</si>
  <si>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</si>
  <si>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</si>
  <si>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</si>
  <si>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</si>
  <si>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</si>
  <si>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</si>
  <si>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</si>
  <si>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</si>
  <si>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</si>
  <si>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</si>
  <si>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</si>
  <si>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</si>
  <si>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</si>
  <si>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</si>
  <si>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</si>
  <si>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</si>
  <si>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</si>
  <si>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</si>
  <si>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</si>
  <si>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</si>
  <si>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</si>
  <si>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</si>
  <si>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</si>
  <si>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</si>
  <si>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</si>
  <si>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</si>
  <si>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</si>
  <si>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</si>
  <si>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</si>
  <si>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</si>
  <si>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</si>
  <si>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</si>
  <si>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</si>
  <si>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</si>
  <si>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</si>
  <si>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</si>
  <si>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</si>
  <si>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</si>
  <si>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</si>
  <si>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</si>
  <si>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</si>
  <si>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</si>
  <si>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</si>
  <si>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</si>
  <si>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</si>
  <si>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</si>
  <si>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</si>
  <si>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</si>
  <si>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</si>
  <si>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</si>
  <si>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</si>
  <si>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</si>
  <si>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</si>
  <si>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</si>
  <si>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</si>
  <si>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</si>
  <si>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</si>
  <si>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</si>
  <si>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</si>
  <si>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</si>
  <si>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</si>
  <si>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</si>
  <si>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</si>
  <si>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</si>
  <si>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</si>
  <si>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</si>
  <si>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</si>
  <si>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</si>
  <si>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</si>
  <si>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</si>
  <si>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</si>
  <si>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</si>
  <si>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</si>
  <si>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</si>
  <si>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</si>
  <si>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</si>
  <si>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</si>
  <si>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</si>
  <si>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</si>
  <si>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</si>
  <si>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</si>
  <si>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</si>
  <si>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</si>
  <si>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</si>
  <si>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</si>
  <si>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</si>
  <si>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</si>
  <si>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</si>
  <si>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</si>
  <si>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</si>
  <si>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</si>
  <si>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</si>
  <si>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</si>
  <si>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</si>
  <si>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</si>
  <si>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</si>
  <si>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</si>
  <si>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JULIO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</si>
</sst>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144220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workbookViewId="0">
      <selection activeCell="H1" sqref="H1:AH1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8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3" hidden="1" customWidth="1"/>
    <col min="58" max="16384" width="25.140625" style="3"/>
  </cols>
  <sheetData>
    <row r="1" spans="1:58" ht="40.5" customHeight="1" x14ac:dyDescent="0.25">
      <c r="H1" s="161" t="s">
        <v>177</v>
      </c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2"/>
      <c r="J3" s="172"/>
      <c r="K3" s="172"/>
      <c r="L3" s="172"/>
      <c r="M3" s="15"/>
      <c r="N3" s="15"/>
      <c r="O3" s="12"/>
      <c r="P3" s="12"/>
      <c r="Q3" s="15"/>
      <c r="R3" s="163" t="s">
        <v>0</v>
      </c>
      <c r="S3" s="164"/>
      <c r="T3" s="165"/>
      <c r="U3" s="166" t="s">
        <v>1</v>
      </c>
      <c r="V3" s="167"/>
      <c r="W3" s="168"/>
      <c r="X3" s="169" t="s">
        <v>0</v>
      </c>
      <c r="Y3" s="170"/>
      <c r="Z3" s="170"/>
      <c r="AA3" s="170"/>
      <c r="AB3" s="170"/>
      <c r="AC3" s="170"/>
      <c r="AD3" s="170"/>
      <c r="AE3" s="171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145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114</v>
      </c>
      <c r="S4" s="21" t="s">
        <v>116</v>
      </c>
      <c r="T4" s="21" t="s">
        <v>115</v>
      </c>
      <c r="U4" s="22" t="s">
        <v>117</v>
      </c>
      <c r="V4" s="22" t="s">
        <v>118</v>
      </c>
      <c r="W4" s="22" t="s">
        <v>119</v>
      </c>
      <c r="X4" s="22" t="s">
        <v>170</v>
      </c>
      <c r="Y4" s="22" t="s">
        <v>120</v>
      </c>
      <c r="Z4" s="22" t="s">
        <v>121</v>
      </c>
      <c r="AA4" s="22" t="s">
        <v>122</v>
      </c>
      <c r="AB4" s="22" t="s">
        <v>19</v>
      </c>
      <c r="AC4" s="23" t="s">
        <v>123</v>
      </c>
      <c r="AD4" s="23" t="s">
        <v>124</v>
      </c>
      <c r="AE4" s="23" t="s">
        <v>20</v>
      </c>
      <c r="AF4" s="22" t="s">
        <v>21</v>
      </c>
      <c r="AG4" s="22" t="s">
        <v>125</v>
      </c>
      <c r="AH4" s="22" t="s">
        <v>171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162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131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+R5*17.5 %</f>
        <v>14524.124999999998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5">+(S5+X5+Y5+Z5+AA5+AC5+AD5+T5)*12+U5+V5+W5+AG5+AH5</f>
        <v>1553333.9899999998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  <c r="BD5" s="152">
        <f t="shared" ref="BD5:BD43" si="19">S5+AC5+AD5</f>
        <v>92497.927499999991</v>
      </c>
      <c r="BE5" s="102">
        <f t="shared" ref="BE5:BE43" si="20">((BD5*12)+AH5)</f>
        <v>1123807.6299999999</v>
      </c>
    </row>
    <row r="6" spans="1:58" ht="42.75" x14ac:dyDescent="0.2">
      <c r="A6" s="72">
        <v>2</v>
      </c>
      <c r="B6" s="31" t="s">
        <v>162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2">+R6*17.5 %</f>
        <v>8243.5499999999993</v>
      </c>
      <c r="Y6" s="78">
        <f t="shared" si="2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5"/>
        <v>897141.00000000012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152">
        <f t="shared" si="19"/>
        <v>52758.720000000001</v>
      </c>
      <c r="BE6" s="102">
        <f t="shared" si="20"/>
        <v>640955.64</v>
      </c>
      <c r="BF6" s="8"/>
    </row>
    <row r="7" spans="1:58" s="82" customFormat="1" ht="57" x14ac:dyDescent="0.2">
      <c r="A7" s="76">
        <v>3</v>
      </c>
      <c r="B7" s="31" t="s">
        <v>162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160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2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5"/>
        <v>681015.48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152">
        <f t="shared" si="19"/>
        <v>38971.439999999995</v>
      </c>
      <c r="BE7" s="102">
        <f t="shared" si="20"/>
        <v>473405.27999999991</v>
      </c>
      <c r="BF7" s="8"/>
    </row>
    <row r="8" spans="1:58" s="82" customFormat="1" ht="57" x14ac:dyDescent="0.2">
      <c r="A8" s="76">
        <v>4</v>
      </c>
      <c r="B8" s="31" t="s">
        <v>162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142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157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5"/>
        <v>17244</v>
      </c>
      <c r="X8" s="44">
        <f t="shared" si="22"/>
        <v>6035.4</v>
      </c>
      <c r="Y8" s="86">
        <f t="shared" si="2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5"/>
        <v>681015.48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152">
        <f t="shared" si="19"/>
        <v>38971.439999999995</v>
      </c>
      <c r="BE8" s="102">
        <f t="shared" si="20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162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158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134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5"/>
        <v>17244</v>
      </c>
      <c r="X9" s="44">
        <f t="shared" si="22"/>
        <v>6035.4</v>
      </c>
      <c r="Y9" s="86">
        <f t="shared" si="2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5"/>
        <v>681015.48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152">
        <f t="shared" si="19"/>
        <v>38971.439999999995</v>
      </c>
      <c r="BE9" s="102">
        <f t="shared" si="20"/>
        <v>473405.27999999991</v>
      </c>
      <c r="BF9" s="8"/>
    </row>
    <row r="10" spans="1:58" s="82" customFormat="1" ht="42.75" x14ac:dyDescent="0.2">
      <c r="A10" s="76">
        <v>6</v>
      </c>
      <c r="B10" s="31" t="s">
        <v>162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172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1"/>
        <v>34488</v>
      </c>
      <c r="T10" s="77">
        <v>240</v>
      </c>
      <c r="U10" s="86">
        <f t="shared" si="0"/>
        <v>5748</v>
      </c>
      <c r="V10" s="86">
        <f t="shared" si="1"/>
        <v>57479.999999999993</v>
      </c>
      <c r="W10" s="86">
        <f t="shared" si="25"/>
        <v>17244</v>
      </c>
      <c r="X10" s="44">
        <f t="shared" si="22"/>
        <v>6035.4</v>
      </c>
      <c r="Y10" s="86">
        <f t="shared" si="2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5"/>
        <v>683895.48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152">
        <f t="shared" si="19"/>
        <v>38971.439999999995</v>
      </c>
      <c r="BE10" s="102">
        <f t="shared" si="20"/>
        <v>473405.27999999991</v>
      </c>
      <c r="BF10" s="8"/>
    </row>
    <row r="11" spans="1:58" s="125" customFormat="1" ht="28.5" x14ac:dyDescent="0.2">
      <c r="A11" s="76">
        <v>7</v>
      </c>
      <c r="B11" s="31" t="s">
        <v>162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169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5"/>
        <v>17244</v>
      </c>
      <c r="X11" s="44">
        <f t="shared" si="22"/>
        <v>6035.4</v>
      </c>
      <c r="Y11" s="86">
        <f t="shared" si="2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5"/>
        <v>681015.48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152">
        <f t="shared" si="19"/>
        <v>38971.439999999995</v>
      </c>
      <c r="BE11" s="102">
        <f t="shared" si="20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162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136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56</v>
      </c>
      <c r="N12" s="38" t="s">
        <v>137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5"/>
        <v>17244</v>
      </c>
      <c r="X12" s="44">
        <f t="shared" si="22"/>
        <v>6035.4</v>
      </c>
      <c r="Y12" s="86">
        <f t="shared" si="2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5"/>
        <v>681015.48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152">
        <f t="shared" si="19"/>
        <v>38971.439999999995</v>
      </c>
      <c r="BE12" s="102">
        <f t="shared" si="20"/>
        <v>473405.27999999991</v>
      </c>
      <c r="BF12" s="8"/>
    </row>
    <row r="13" spans="1:58" s="82" customFormat="1" ht="42.75" x14ac:dyDescent="0.2">
      <c r="A13" s="76">
        <v>9</v>
      </c>
      <c r="B13" s="31" t="s">
        <v>162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175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1"/>
        <v>34488</v>
      </c>
      <c r="T13" s="77">
        <v>160</v>
      </c>
      <c r="U13" s="86">
        <f t="shared" si="0"/>
        <v>5748</v>
      </c>
      <c r="V13" s="86">
        <f t="shared" si="1"/>
        <v>57479.999999999993</v>
      </c>
      <c r="W13" s="86">
        <f t="shared" si="25"/>
        <v>17244</v>
      </c>
      <c r="X13" s="44">
        <f t="shared" si="22"/>
        <v>6035.4</v>
      </c>
      <c r="Y13" s="87">
        <f t="shared" si="2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5"/>
        <v>682935.48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152">
        <f t="shared" si="19"/>
        <v>38971.439999999995</v>
      </c>
      <c r="BE13" s="102">
        <f t="shared" si="20"/>
        <v>473405.27999999991</v>
      </c>
      <c r="BF13" s="8"/>
    </row>
    <row r="14" spans="1:58" s="82" customFormat="1" ht="42.75" x14ac:dyDescent="0.2">
      <c r="A14" s="76">
        <v>10</v>
      </c>
      <c r="B14" s="31" t="s">
        <v>162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140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5"/>
        <v>17244</v>
      </c>
      <c r="X14" s="44">
        <f t="shared" si="22"/>
        <v>6035.4</v>
      </c>
      <c r="Y14" s="86">
        <f t="shared" si="2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5"/>
        <v>681015.48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152">
        <f t="shared" si="19"/>
        <v>38971.439999999995</v>
      </c>
      <c r="BE14" s="102">
        <f t="shared" si="20"/>
        <v>473405.27999999991</v>
      </c>
      <c r="BF14" s="8"/>
    </row>
    <row r="15" spans="1:58" s="82" customFormat="1" ht="42.75" x14ac:dyDescent="0.2">
      <c r="A15" s="76">
        <v>11</v>
      </c>
      <c r="B15" s="31" t="s">
        <v>162</v>
      </c>
      <c r="C15" s="76">
        <v>13</v>
      </c>
      <c r="D15" s="74">
        <v>10</v>
      </c>
      <c r="E15" s="73"/>
      <c r="F15" s="74">
        <v>618</v>
      </c>
      <c r="G15" s="74"/>
      <c r="H15" s="34" t="s">
        <v>135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173</v>
      </c>
      <c r="P15" s="160" t="s">
        <v>46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2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5"/>
        <v>451578.12000000005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152">
        <f t="shared" si="19"/>
        <v>26068.55</v>
      </c>
      <c r="BE15" s="102">
        <f t="shared" si="20"/>
        <v>316520.26666666666</v>
      </c>
      <c r="BF15" s="8"/>
    </row>
    <row r="16" spans="1:58" s="82" customFormat="1" ht="42.75" x14ac:dyDescent="0.2">
      <c r="A16" s="76">
        <v>12</v>
      </c>
      <c r="B16" s="31" t="s">
        <v>162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60" t="s">
        <v>46</v>
      </c>
      <c r="Q16" s="76">
        <v>1</v>
      </c>
      <c r="R16" s="77">
        <v>22186</v>
      </c>
      <c r="S16" s="126">
        <f t="shared" si="21"/>
        <v>22186</v>
      </c>
      <c r="T16" s="77">
        <v>160</v>
      </c>
      <c r="U16" s="86">
        <f t="shared" si="0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2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5"/>
        <v>453498.12000000005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152">
        <f t="shared" si="19"/>
        <v>26068.55</v>
      </c>
      <c r="BE16" s="102">
        <f t="shared" si="20"/>
        <v>316520.26666666666</v>
      </c>
      <c r="BF16" s="8"/>
    </row>
    <row r="17" spans="1:58" s="82" customFormat="1" ht="57" x14ac:dyDescent="0.2">
      <c r="A17" s="76">
        <v>13</v>
      </c>
      <c r="B17" s="31" t="s">
        <v>162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60" t="s">
        <v>46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2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5"/>
        <v>451578.12000000005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152">
        <f t="shared" si="19"/>
        <v>26068.55</v>
      </c>
      <c r="BE17" s="102">
        <f t="shared" si="20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162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143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60" t="s">
        <v>46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2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5"/>
        <v>451578.96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152">
        <f t="shared" si="19"/>
        <v>26068.55</v>
      </c>
      <c r="BE18" s="102">
        <f t="shared" si="20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162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174</v>
      </c>
      <c r="P19" s="160" t="s">
        <v>46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2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5"/>
        <v>451578.96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152">
        <f t="shared" si="19"/>
        <v>26068.55</v>
      </c>
      <c r="BE19" s="102">
        <f t="shared" si="20"/>
        <v>316520.26666666666</v>
      </c>
      <c r="BF19" s="8"/>
    </row>
    <row r="20" spans="1:58" s="82" customFormat="1" ht="42.75" x14ac:dyDescent="0.2">
      <c r="A20" s="76">
        <v>16</v>
      </c>
      <c r="B20" s="31" t="s">
        <v>162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159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2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5"/>
        <v>451578.96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152">
        <f t="shared" si="19"/>
        <v>26068.55</v>
      </c>
      <c r="BE20" s="102">
        <f t="shared" si="20"/>
        <v>316520.26666666666</v>
      </c>
      <c r="BF20" s="8"/>
    </row>
    <row r="21" spans="1:58" s="82" customFormat="1" ht="42.75" x14ac:dyDescent="0.2">
      <c r="A21" s="76">
        <v>17</v>
      </c>
      <c r="B21" s="31" t="s">
        <v>162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84" t="s">
        <v>72</v>
      </c>
      <c r="O21" s="62" t="s">
        <v>73</v>
      </c>
      <c r="P21" s="62" t="s">
        <v>46</v>
      </c>
      <c r="Q21" s="76">
        <v>1</v>
      </c>
      <c r="R21" s="77">
        <v>22186</v>
      </c>
      <c r="S21" s="126">
        <f t="shared" si="21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2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5"/>
        <v>454458.96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152">
        <f t="shared" si="19"/>
        <v>26068.55</v>
      </c>
      <c r="BE21" s="102">
        <f t="shared" si="20"/>
        <v>316520.26666666666</v>
      </c>
      <c r="BF21" s="8"/>
    </row>
    <row r="22" spans="1:58" s="82" customFormat="1" ht="42.75" x14ac:dyDescent="0.2">
      <c r="A22" s="76">
        <v>18</v>
      </c>
      <c r="B22" s="31" t="s">
        <v>162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130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84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6">
        <f t="shared" si="21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2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5"/>
        <v>401584.55999999988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152">
        <f t="shared" si="19"/>
        <v>23047.759999999998</v>
      </c>
      <c r="BE22" s="102">
        <f t="shared" si="20"/>
        <v>279828.45333333331</v>
      </c>
      <c r="BF22" s="8"/>
    </row>
    <row r="23" spans="1:58" s="82" customFormat="1" ht="57" x14ac:dyDescent="0.2">
      <c r="A23" s="76">
        <v>19</v>
      </c>
      <c r="B23" s="31" t="s">
        <v>162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132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61</v>
      </c>
      <c r="N23" s="63" t="s">
        <v>133</v>
      </c>
      <c r="O23" s="62" t="s">
        <v>74</v>
      </c>
      <c r="P23" s="62" t="s">
        <v>46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2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5"/>
        <v>354755.11999999994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152">
        <f t="shared" si="19"/>
        <v>20483.47</v>
      </c>
      <c r="BE23" s="102">
        <f t="shared" si="20"/>
        <v>248670.47333333336</v>
      </c>
      <c r="BF23" s="8"/>
    </row>
    <row r="24" spans="1:58" s="82" customFormat="1" ht="42.75" x14ac:dyDescent="0.2">
      <c r="A24" s="76">
        <v>20</v>
      </c>
      <c r="B24" s="31" t="s">
        <v>162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138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2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5"/>
        <v>354755.11999999994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152">
        <f t="shared" si="19"/>
        <v>20483.47</v>
      </c>
      <c r="BE24" s="102">
        <f t="shared" si="20"/>
        <v>248670.47333333336</v>
      </c>
      <c r="BF24" s="8"/>
    </row>
    <row r="25" spans="1:58" s="125" customFormat="1" ht="28.5" x14ac:dyDescent="0.2">
      <c r="A25" s="76">
        <v>21</v>
      </c>
      <c r="B25" s="31" t="s">
        <v>162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144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141</v>
      </c>
      <c r="O25" s="64" t="s">
        <v>76</v>
      </c>
      <c r="P25" s="160" t="s">
        <v>46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2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5"/>
        <v>354755.11999999994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152">
        <f t="shared" si="19"/>
        <v>20483.47</v>
      </c>
      <c r="BE25" s="102">
        <f t="shared" si="20"/>
        <v>248670.47333333336</v>
      </c>
      <c r="BF25" s="8"/>
    </row>
    <row r="26" spans="1:58" s="82" customFormat="1" ht="42.75" x14ac:dyDescent="0.2">
      <c r="A26" s="76">
        <v>22</v>
      </c>
      <c r="B26" s="31" t="s">
        <v>162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173</v>
      </c>
      <c r="P26" s="160" t="s">
        <v>46</v>
      </c>
      <c r="Q26" s="76">
        <v>1</v>
      </c>
      <c r="R26" s="77">
        <v>17213</v>
      </c>
      <c r="S26" s="126">
        <f t="shared" si="21"/>
        <v>17213</v>
      </c>
      <c r="T26" s="127">
        <v>160</v>
      </c>
      <c r="U26" s="86">
        <f t="shared" si="0"/>
        <v>2868.833333333333</v>
      </c>
      <c r="V26" s="86">
        <f t="shared" si="1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2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5"/>
        <v>356675.11999999994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152">
        <f t="shared" si="19"/>
        <v>20483.47</v>
      </c>
      <c r="BE26" s="102">
        <f t="shared" si="20"/>
        <v>248670.47333333336</v>
      </c>
      <c r="BF26" s="8"/>
    </row>
    <row r="27" spans="1:58" s="82" customFormat="1" ht="42.75" x14ac:dyDescent="0.2">
      <c r="A27" s="76">
        <v>23</v>
      </c>
      <c r="B27" s="31" t="s">
        <v>162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60" t="s">
        <v>46</v>
      </c>
      <c r="Q27" s="76">
        <v>1</v>
      </c>
      <c r="R27" s="77">
        <v>17213</v>
      </c>
      <c r="S27" s="126">
        <f t="shared" si="21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2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5"/>
        <v>357635.11999999994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9"/>
        <v>20483.47</v>
      </c>
      <c r="BE27" s="102">
        <f t="shared" si="20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162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97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173</v>
      </c>
      <c r="P28" s="62" t="s">
        <v>129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2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5"/>
        <v>356675.11999999994</v>
      </c>
      <c r="AJ28" s="121">
        <v>12</v>
      </c>
      <c r="AK28" s="122">
        <v>0</v>
      </c>
      <c r="AL28" s="121">
        <f t="shared" si="6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10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9"/>
        <v>20483.47</v>
      </c>
      <c r="BE28" s="102">
        <f t="shared" si="20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162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139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113</v>
      </c>
      <c r="O29" s="64" t="s">
        <v>73</v>
      </c>
      <c r="P29" s="160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2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5"/>
        <v>330456.68237199995</v>
      </c>
      <c r="AJ29" s="121">
        <v>12</v>
      </c>
      <c r="AK29" s="122">
        <v>0.03</v>
      </c>
      <c r="AL29" s="121">
        <f t="shared" si="6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0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9"/>
        <v>18587.125</v>
      </c>
      <c r="BE29" s="102">
        <f t="shared" si="20"/>
        <v>225616.33333333334</v>
      </c>
      <c r="BF29" s="8"/>
    </row>
    <row r="30" spans="1:58" s="82" customFormat="1" ht="28.5" x14ac:dyDescent="0.2">
      <c r="A30" s="76">
        <v>24</v>
      </c>
      <c r="B30" s="31" t="s">
        <v>162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1"/>
        <v>15425.1</v>
      </c>
      <c r="T30" s="77">
        <v>160</v>
      </c>
      <c r="U30" s="86">
        <f t="shared" si="28"/>
        <v>2570.85</v>
      </c>
      <c r="V30" s="86">
        <f t="shared" si="1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2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5"/>
        <v>332378.70738206396</v>
      </c>
      <c r="AJ30" s="121">
        <v>12</v>
      </c>
      <c r="AK30" s="122">
        <v>0.03</v>
      </c>
      <c r="AL30" s="121">
        <f t="shared" si="6"/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8"/>
        <v>17046.361382063998</v>
      </c>
      <c r="BC30" s="8"/>
      <c r="BD30" s="152">
        <f t="shared" si="19"/>
        <v>18587.245500000001</v>
      </c>
      <c r="BE30" s="102">
        <f t="shared" si="20"/>
        <v>225617.796</v>
      </c>
      <c r="BF30" s="8"/>
    </row>
    <row r="31" spans="1:58" s="82" customFormat="1" ht="42.75" x14ac:dyDescent="0.2">
      <c r="A31" s="76">
        <v>25</v>
      </c>
      <c r="B31" s="31" t="s">
        <v>162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126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127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2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5"/>
        <v>330456.68237199995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37"/>
        <v>0</v>
      </c>
      <c r="AX31" s="124">
        <f t="shared" si="18"/>
        <v>17046.302372000002</v>
      </c>
      <c r="BC31" s="8"/>
      <c r="BD31" s="152">
        <f t="shared" si="19"/>
        <v>18587.125</v>
      </c>
      <c r="BE31" s="102">
        <f t="shared" si="20"/>
        <v>225616.33333333334</v>
      </c>
      <c r="BF31" s="8"/>
    </row>
    <row r="32" spans="1:58" s="82" customFormat="1" ht="57" x14ac:dyDescent="0.2">
      <c r="A32" s="76">
        <v>26</v>
      </c>
      <c r="B32" s="31" t="s">
        <v>162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60" t="s">
        <v>46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2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5"/>
        <v>330456.68237199995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37"/>
        <v>0</v>
      </c>
      <c r="AX32" s="124">
        <f t="shared" si="18"/>
        <v>17046.302372000002</v>
      </c>
      <c r="BC32" s="8"/>
      <c r="BD32" s="152">
        <f t="shared" si="19"/>
        <v>18587.125</v>
      </c>
      <c r="BE32" s="102">
        <f t="shared" si="20"/>
        <v>225616.33333333334</v>
      </c>
      <c r="BF32" s="8"/>
    </row>
    <row r="33" spans="1:58" s="82" customFormat="1" ht="42.75" x14ac:dyDescent="0.2">
      <c r="A33" s="76">
        <v>36</v>
      </c>
      <c r="B33" s="31" t="s">
        <v>162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101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61</v>
      </c>
      <c r="N33" s="38" t="s">
        <v>128</v>
      </c>
      <c r="O33" s="62" t="s">
        <v>92</v>
      </c>
      <c r="P33" s="62" t="s">
        <v>174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2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5"/>
        <v>330456.68237199995</v>
      </c>
      <c r="AJ33" s="121">
        <v>12</v>
      </c>
      <c r="AK33" s="122">
        <v>0.03</v>
      </c>
      <c r="AL33" s="121">
        <f t="shared" si="6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0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162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  <c r="J34" s="35">
        <v>41030</v>
      </c>
      <c r="K34" s="36">
        <v>12</v>
      </c>
      <c r="L34" s="36">
        <v>40</v>
      </c>
      <c r="M34" s="36" t="s">
        <v>61</v>
      </c>
      <c r="N34" s="38" t="s">
        <v>87</v>
      </c>
      <c r="O34" s="62" t="s">
        <v>76</v>
      </c>
      <c r="P34" s="160" t="s">
        <v>46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2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5"/>
        <v>299625.70553823997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8"/>
        <v>15434.345538240001</v>
      </c>
      <c r="BC34" s="8"/>
      <c r="BD34" s="157">
        <f t="shared" si="19"/>
        <v>16829.03</v>
      </c>
      <c r="BE34" s="158">
        <f t="shared" si="20"/>
        <v>204276.02666666664</v>
      </c>
      <c r="BF34" s="8" t="s">
        <v>164</v>
      </c>
    </row>
    <row r="35" spans="1:58" s="82" customFormat="1" ht="42.75" x14ac:dyDescent="0.2">
      <c r="A35" s="76">
        <v>29</v>
      </c>
      <c r="B35" s="31" t="s">
        <v>162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88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61</v>
      </c>
      <c r="N35" s="38" t="s">
        <v>89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2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5"/>
        <v>299625.70553823997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8"/>
        <v>15434.345538240001</v>
      </c>
      <c r="BC35" s="8"/>
      <c r="BD35" s="152">
        <f>S35+AC35+AD35</f>
        <v>16829.03</v>
      </c>
      <c r="BE35" s="102">
        <f t="shared" si="20"/>
        <v>204276.02666666664</v>
      </c>
      <c r="BF35" s="8" t="s">
        <v>164</v>
      </c>
    </row>
    <row r="36" spans="1:58" s="125" customFormat="1" ht="42.75" x14ac:dyDescent="0.2">
      <c r="A36" s="76">
        <v>30</v>
      </c>
      <c r="B36" s="31" t="s">
        <v>162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90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91</v>
      </c>
      <c r="O36" s="62" t="s">
        <v>92</v>
      </c>
      <c r="P36" s="62" t="s">
        <v>174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2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5"/>
        <v>301545.70553823997</v>
      </c>
      <c r="AJ36" s="121">
        <v>12</v>
      </c>
      <c r="AK36" s="122">
        <v>0.03</v>
      </c>
      <c r="AL36" s="121">
        <f t="shared" si="6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0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9"/>
      <c r="BD36" s="152">
        <f t="shared" si="19"/>
        <v>16829.03</v>
      </c>
      <c r="BE36" s="102">
        <f t="shared" si="20"/>
        <v>204276.02666666664</v>
      </c>
      <c r="BF36" s="8" t="s">
        <v>164</v>
      </c>
    </row>
    <row r="37" spans="1:58" s="82" customFormat="1" ht="48" customHeight="1" x14ac:dyDescent="0.2">
      <c r="A37" s="76">
        <v>31</v>
      </c>
      <c r="B37" s="31" t="s">
        <v>162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93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94</v>
      </c>
      <c r="O37" s="62" t="s">
        <v>92</v>
      </c>
      <c r="P37" s="62" t="s">
        <v>174</v>
      </c>
      <c r="Q37" s="76">
        <v>1</v>
      </c>
      <c r="R37" s="77">
        <v>13214</v>
      </c>
      <c r="S37" s="126">
        <f t="shared" si="21"/>
        <v>13214</v>
      </c>
      <c r="T37" s="127">
        <v>160</v>
      </c>
      <c r="U37" s="86">
        <f t="shared" si="0"/>
        <v>2202.333333333333</v>
      </c>
      <c r="V37" s="86">
        <f t="shared" si="1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2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5"/>
        <v>285694.10985695996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8"/>
        <v>14603.589856959994</v>
      </c>
      <c r="BC37" s="8"/>
      <c r="BD37" s="152">
        <f t="shared" si="19"/>
        <v>15922.869999999999</v>
      </c>
      <c r="BE37" s="102">
        <f t="shared" si="20"/>
        <v>193276.77333333335</v>
      </c>
      <c r="BF37" s="8" t="s">
        <v>165</v>
      </c>
    </row>
    <row r="38" spans="1:58" s="82" customFormat="1" ht="50.25" customHeight="1" x14ac:dyDescent="0.2">
      <c r="A38" s="76">
        <v>32</v>
      </c>
      <c r="B38" s="31" t="s">
        <v>162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95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96</v>
      </c>
      <c r="O38" s="62" t="s">
        <v>92</v>
      </c>
      <c r="P38" s="62" t="s">
        <v>174</v>
      </c>
      <c r="Q38" s="76">
        <v>1</v>
      </c>
      <c r="R38" s="77">
        <v>13214</v>
      </c>
      <c r="S38" s="126">
        <f t="shared" si="21"/>
        <v>13214</v>
      </c>
      <c r="T38" s="77">
        <v>240</v>
      </c>
      <c r="U38" s="86">
        <f t="shared" si="0"/>
        <v>2202.333333333333</v>
      </c>
      <c r="V38" s="86">
        <f t="shared" si="1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2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5"/>
        <v>286654.10985695996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8"/>
        <v>14603.589856959994</v>
      </c>
      <c r="BC38" s="8"/>
      <c r="BD38" s="152">
        <f t="shared" si="19"/>
        <v>15922.869999999999</v>
      </c>
      <c r="BE38" s="102">
        <f t="shared" si="20"/>
        <v>193276.77333333335</v>
      </c>
      <c r="BF38" s="8" t="s">
        <v>165</v>
      </c>
    </row>
    <row r="39" spans="1:58" s="125" customFormat="1" ht="47.25" customHeight="1" x14ac:dyDescent="0.2">
      <c r="A39" s="76">
        <v>34</v>
      </c>
      <c r="B39" s="31" t="s">
        <v>162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99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100</v>
      </c>
      <c r="O39" s="62" t="s">
        <v>76</v>
      </c>
      <c r="P39" s="62" t="s">
        <v>46</v>
      </c>
      <c r="Q39" s="76">
        <v>1</v>
      </c>
      <c r="R39" s="77">
        <v>13214</v>
      </c>
      <c r="S39" s="126">
        <f t="shared" si="21"/>
        <v>13214</v>
      </c>
      <c r="T39" s="77">
        <v>240</v>
      </c>
      <c r="U39" s="86">
        <f t="shared" si="0"/>
        <v>2202.333333333333</v>
      </c>
      <c r="V39" s="86">
        <f t="shared" si="1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2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5"/>
        <v>286654.10985695996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8"/>
        <v>14603.589856959994</v>
      </c>
      <c r="BC39" s="8"/>
      <c r="BD39" s="152">
        <f t="shared" si="19"/>
        <v>15922.869999999999</v>
      </c>
      <c r="BE39" s="102">
        <f t="shared" si="20"/>
        <v>193276.77333333335</v>
      </c>
      <c r="BF39" s="8" t="s">
        <v>165</v>
      </c>
    </row>
    <row r="40" spans="1:58" s="82" customFormat="1" ht="42.75" x14ac:dyDescent="0.2">
      <c r="A40" s="76">
        <v>35</v>
      </c>
      <c r="B40" s="31" t="s">
        <v>162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161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98</v>
      </c>
      <c r="O40" s="62" t="s">
        <v>92</v>
      </c>
      <c r="P40" s="62" t="s">
        <v>174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2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5"/>
        <v>283774.10985695996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8"/>
        <v>14603.589856959994</v>
      </c>
      <c r="BC40" s="8"/>
      <c r="BD40" s="152">
        <f t="shared" si="19"/>
        <v>15922.869999999999</v>
      </c>
      <c r="BE40" s="102">
        <f t="shared" si="20"/>
        <v>193276.77333333335</v>
      </c>
      <c r="BF40" s="8" t="s">
        <v>165</v>
      </c>
    </row>
    <row r="41" spans="1:58" s="82" customFormat="1" ht="28.5" x14ac:dyDescent="0.2">
      <c r="A41" s="76">
        <v>38</v>
      </c>
      <c r="B41" s="31" t="s">
        <v>162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104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105</v>
      </c>
      <c r="O41" s="62" t="s">
        <v>76</v>
      </c>
      <c r="P41" s="62" t="s">
        <v>46</v>
      </c>
      <c r="Q41" s="76">
        <v>1</v>
      </c>
      <c r="R41" s="77">
        <v>12605</v>
      </c>
      <c r="S41" s="126">
        <f t="shared" si="21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2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5"/>
        <v>275228.9365672</v>
      </c>
      <c r="AJ41" s="121">
        <v>12</v>
      </c>
      <c r="AK41" s="122">
        <v>0.03</v>
      </c>
      <c r="AL41" s="121">
        <f t="shared" si="6"/>
        <v>378.15</v>
      </c>
      <c r="AM41" s="121">
        <f t="shared" si="7"/>
        <v>4537.7999999999993</v>
      </c>
      <c r="AN41" s="121">
        <f t="shared" si="8"/>
        <v>63.024999999999991</v>
      </c>
      <c r="AO41" s="121">
        <f t="shared" si="9"/>
        <v>630.24999999999989</v>
      </c>
      <c r="AP41" s="121">
        <f t="shared" si="10"/>
        <v>6492</v>
      </c>
      <c r="AQ41" s="121">
        <f t="shared" si="11"/>
        <v>189.07499999999999</v>
      </c>
      <c r="AR41" s="123">
        <f t="shared" si="12"/>
        <v>408.40199999999993</v>
      </c>
      <c r="AS41" s="121">
        <f t="shared" si="13"/>
        <v>136.13399999999999</v>
      </c>
      <c r="AT41" s="121">
        <f t="shared" si="14"/>
        <v>452.52756719999991</v>
      </c>
      <c r="AU41" s="121">
        <f t="shared" si="15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8"/>
        <v>13975.5965672</v>
      </c>
      <c r="BC41" s="8"/>
      <c r="BD41" s="152">
        <f t="shared" si="19"/>
        <v>15315.075000000001</v>
      </c>
      <c r="BE41" s="102">
        <f t="shared" si="20"/>
        <v>185881.73333333337</v>
      </c>
      <c r="BF41" s="8" t="s">
        <v>166</v>
      </c>
    </row>
    <row r="42" spans="1:58" s="89" customFormat="1" ht="42.75" x14ac:dyDescent="0.2">
      <c r="A42" s="76">
        <v>39</v>
      </c>
      <c r="B42" s="31" t="s">
        <v>162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163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106</v>
      </c>
      <c r="O42" s="62" t="s">
        <v>92</v>
      </c>
      <c r="P42" s="62" t="s">
        <v>174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2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5"/>
        <v>272348.9365672</v>
      </c>
      <c r="AJ42" s="139">
        <v>12</v>
      </c>
      <c r="AK42" s="122">
        <v>0.03</v>
      </c>
      <c r="AL42" s="58">
        <f t="shared" si="6"/>
        <v>378.15</v>
      </c>
      <c r="AM42" s="58">
        <f t="shared" si="7"/>
        <v>4537.7999999999993</v>
      </c>
      <c r="AN42" s="58">
        <f t="shared" si="8"/>
        <v>63.024999999999991</v>
      </c>
      <c r="AO42" s="58">
        <f t="shared" si="9"/>
        <v>630.24999999999989</v>
      </c>
      <c r="AP42" s="58">
        <f t="shared" si="10"/>
        <v>6492</v>
      </c>
      <c r="AQ42" s="58">
        <f t="shared" si="11"/>
        <v>189.07499999999999</v>
      </c>
      <c r="AR42" s="59">
        <f t="shared" si="12"/>
        <v>408.40199999999993</v>
      </c>
      <c r="AS42" s="58">
        <f t="shared" si="13"/>
        <v>136.13399999999999</v>
      </c>
      <c r="AT42" s="58">
        <f t="shared" si="14"/>
        <v>452.52756719999991</v>
      </c>
      <c r="AU42" s="58">
        <f t="shared" si="15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8"/>
        <v>13975.5965672</v>
      </c>
      <c r="BC42" s="8"/>
      <c r="BD42" s="152">
        <f t="shared" si="19"/>
        <v>15315.075000000001</v>
      </c>
      <c r="BE42" s="102">
        <f t="shared" si="20"/>
        <v>185881.73333333337</v>
      </c>
      <c r="BF42" s="8" t="s">
        <v>166</v>
      </c>
    </row>
    <row r="43" spans="1:58" s="82" customFormat="1" ht="54" customHeight="1" x14ac:dyDescent="0.2">
      <c r="A43" s="76">
        <v>37</v>
      </c>
      <c r="B43" s="31" t="s">
        <v>162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102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38" t="s">
        <v>103</v>
      </c>
      <c r="O43" s="64" t="s">
        <v>174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2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5"/>
        <v>262890.78718367999</v>
      </c>
      <c r="AJ43" s="121">
        <v>12</v>
      </c>
      <c r="AK43" s="122">
        <v>0.03</v>
      </c>
      <c r="AL43" s="121">
        <f t="shared" si="6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0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9"/>
        <v>14776.83</v>
      </c>
      <c r="BE43" s="102">
        <f t="shared" si="20"/>
        <v>179348.96</v>
      </c>
      <c r="BF43" s="8" t="s">
        <v>167</v>
      </c>
    </row>
    <row r="44" spans="1:58" s="8" customFormat="1" ht="43.5" thickBot="1" x14ac:dyDescent="0.25">
      <c r="A44" s="55">
        <v>40</v>
      </c>
      <c r="B44" s="31" t="s">
        <v>162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107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108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1"/>
        <v>11007</v>
      </c>
      <c r="T44" s="140">
        <v>240</v>
      </c>
      <c r="U44" s="44">
        <f t="shared" si="0"/>
        <v>1834.5</v>
      </c>
      <c r="V44" s="44">
        <f t="shared" si="1"/>
        <v>18345</v>
      </c>
      <c r="W44" s="44">
        <f t="shared" si="25"/>
        <v>5503.5</v>
      </c>
      <c r="X44" s="44">
        <f t="shared" si="22"/>
        <v>1926.2249999999999</v>
      </c>
      <c r="Y44" s="44">
        <f t="shared" si="2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5"/>
        <v>242957.20294448</v>
      </c>
      <c r="AJ44" s="51">
        <v>12</v>
      </c>
      <c r="AK44" s="122">
        <v>0.03</v>
      </c>
      <c r="AL44" s="51">
        <f t="shared" si="6"/>
        <v>330.21</v>
      </c>
      <c r="AM44" s="51">
        <f t="shared" si="7"/>
        <v>3962.5199999999995</v>
      </c>
      <c r="AN44" s="51">
        <f t="shared" si="8"/>
        <v>55.034999999999997</v>
      </c>
      <c r="AO44" s="51">
        <f t="shared" si="9"/>
        <v>550.35</v>
      </c>
      <c r="AP44" s="51">
        <f t="shared" si="10"/>
        <v>5669</v>
      </c>
      <c r="AQ44" s="51">
        <f t="shared" si="11"/>
        <v>165.10499999999999</v>
      </c>
      <c r="AR44" s="53">
        <f t="shared" si="12"/>
        <v>356.62679999999995</v>
      </c>
      <c r="AS44" s="51">
        <f t="shared" si="13"/>
        <v>118.87559999999998</v>
      </c>
      <c r="AT44" s="51">
        <f t="shared" si="14"/>
        <v>395.15834447999993</v>
      </c>
      <c r="AU44" s="51">
        <f t="shared" si="15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8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168</v>
      </c>
    </row>
    <row r="45" spans="1:58" ht="16.5" thickTop="1" thickBot="1" x14ac:dyDescent="0.3">
      <c r="A45" s="90"/>
      <c r="E45" s="1" t="s">
        <v>109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110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111</v>
      </c>
      <c r="I47" s="3">
        <f>COUNTIF(I5:I44,"MUJER")</f>
        <v>31</v>
      </c>
      <c r="J47" s="162" t="s">
        <v>153</v>
      </c>
      <c r="K47" s="162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112</v>
      </c>
      <c r="I48" s="103">
        <f>COUNTIF(I5:I44,"HOMBRE")</f>
        <v>9</v>
      </c>
      <c r="J48" s="162" t="s">
        <v>154</v>
      </c>
      <c r="K48" s="162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109</v>
      </c>
      <c r="I49" s="99">
        <f>SUM(I47:I48)</f>
        <v>40</v>
      </c>
      <c r="J49" s="162" t="s">
        <v>155</v>
      </c>
      <c r="K49" s="162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146</v>
      </c>
      <c r="I51" s="3" t="s">
        <v>147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156</v>
      </c>
      <c r="I52" s="95" t="s">
        <v>148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149</v>
      </c>
      <c r="I54" s="147">
        <v>17</v>
      </c>
      <c r="J54" s="95"/>
      <c r="K54" s="148" t="s">
        <v>151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150</v>
      </c>
      <c r="I55" s="3">
        <v>14</v>
      </c>
      <c r="J55" s="95"/>
      <c r="K55" s="148" t="s">
        <v>152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109</v>
      </c>
      <c r="I56" s="99">
        <f>I54+I55</f>
        <v>31</v>
      </c>
      <c r="J56" s="95"/>
      <c r="K56" s="95" t="s">
        <v>109</v>
      </c>
      <c r="L56" s="99">
        <f>L54+L55</f>
        <v>9</v>
      </c>
      <c r="M56" s="3"/>
      <c r="N56" s="150" t="s">
        <v>109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9" customWidth="1"/>
    <col min="2" max="5" width="7.28515625" style="159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10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176</v>
      </c>
    </row>
    <row r="5" spans="1:9" ht="28.5" x14ac:dyDescent="0.25">
      <c r="A5" s="30">
        <v>1</v>
      </c>
      <c r="B5" s="31" t="s">
        <v>162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131</v>
      </c>
      <c r="I5" s="142" t="s">
        <v>39</v>
      </c>
    </row>
    <row r="6" spans="1:9" x14ac:dyDescent="0.25">
      <c r="A6" s="72">
        <v>2</v>
      </c>
      <c r="B6" s="31" t="s">
        <v>162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</row>
    <row r="7" spans="1:9" x14ac:dyDescent="0.25">
      <c r="A7" s="76">
        <v>3</v>
      </c>
      <c r="B7" s="31" t="s">
        <v>162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160</v>
      </c>
      <c r="I7" s="144" t="s">
        <v>39</v>
      </c>
    </row>
    <row r="8" spans="1:9" ht="28.5" x14ac:dyDescent="0.25">
      <c r="A8" s="76">
        <v>4</v>
      </c>
      <c r="B8" s="31" t="s">
        <v>162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142</v>
      </c>
      <c r="I8" s="144" t="s">
        <v>39</v>
      </c>
    </row>
    <row r="9" spans="1:9" x14ac:dyDescent="0.25">
      <c r="A9" s="76">
        <v>5</v>
      </c>
      <c r="B9" s="31" t="s">
        <v>162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158</v>
      </c>
      <c r="I9" s="144" t="s">
        <v>39</v>
      </c>
    </row>
    <row r="10" spans="1:9" ht="28.5" x14ac:dyDescent="0.25">
      <c r="A10" s="76">
        <v>6</v>
      </c>
      <c r="B10" s="31" t="s">
        <v>162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</row>
    <row r="11" spans="1:9" x14ac:dyDescent="0.25">
      <c r="A11" s="76">
        <v>7</v>
      </c>
      <c r="B11" s="31" t="s">
        <v>162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169</v>
      </c>
      <c r="I11" s="144" t="s">
        <v>39</v>
      </c>
    </row>
    <row r="12" spans="1:9" ht="28.5" x14ac:dyDescent="0.25">
      <c r="A12" s="76">
        <v>8</v>
      </c>
      <c r="B12" s="31" t="s">
        <v>162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136</v>
      </c>
      <c r="I12" s="144" t="s">
        <v>52</v>
      </c>
    </row>
    <row r="13" spans="1:9" ht="28.5" x14ac:dyDescent="0.25">
      <c r="A13" s="76">
        <v>9</v>
      </c>
      <c r="B13" s="31" t="s">
        <v>162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</row>
    <row r="14" spans="1:9" ht="28.5" x14ac:dyDescent="0.25">
      <c r="A14" s="76">
        <v>10</v>
      </c>
      <c r="B14" s="31" t="s">
        <v>162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140</v>
      </c>
      <c r="I14" s="145" t="s">
        <v>39</v>
      </c>
    </row>
    <row r="15" spans="1:9" ht="28.5" x14ac:dyDescent="0.25">
      <c r="A15" s="76">
        <v>11</v>
      </c>
      <c r="B15" s="31" t="s">
        <v>162</v>
      </c>
      <c r="C15" s="76">
        <v>13</v>
      </c>
      <c r="D15" s="74">
        <v>10</v>
      </c>
      <c r="E15" s="73"/>
      <c r="F15" s="74">
        <v>618</v>
      </c>
      <c r="G15" s="74"/>
      <c r="H15" s="34" t="s">
        <v>135</v>
      </c>
      <c r="I15" s="144" t="s">
        <v>39</v>
      </c>
    </row>
    <row r="16" spans="1:9" ht="28.5" x14ac:dyDescent="0.25">
      <c r="A16" s="76">
        <v>12</v>
      </c>
      <c r="B16" s="31" t="s">
        <v>162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</row>
    <row r="17" spans="1:9" ht="28.5" x14ac:dyDescent="0.25">
      <c r="A17" s="76">
        <v>13</v>
      </c>
      <c r="B17" s="31" t="s">
        <v>162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</row>
    <row r="18" spans="1:9" ht="28.5" x14ac:dyDescent="0.25">
      <c r="A18" s="76">
        <v>14</v>
      </c>
      <c r="B18" s="31" t="s">
        <v>162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143</v>
      </c>
      <c r="I18" s="144" t="s">
        <v>39</v>
      </c>
    </row>
    <row r="19" spans="1:9" ht="28.5" x14ac:dyDescent="0.25">
      <c r="A19" s="76">
        <v>15</v>
      </c>
      <c r="B19" s="31" t="s">
        <v>162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</row>
    <row r="20" spans="1:9" ht="28.5" x14ac:dyDescent="0.25">
      <c r="A20" s="76">
        <v>16</v>
      </c>
      <c r="B20" s="31" t="s">
        <v>162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159</v>
      </c>
      <c r="I20" s="144" t="s">
        <v>39</v>
      </c>
    </row>
    <row r="21" spans="1:9" ht="28.5" x14ac:dyDescent="0.25">
      <c r="A21" s="76">
        <v>17</v>
      </c>
      <c r="B21" s="31" t="s">
        <v>162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</row>
    <row r="22" spans="1:9" ht="28.5" x14ac:dyDescent="0.25">
      <c r="A22" s="76">
        <v>18</v>
      </c>
      <c r="B22" s="31" t="s">
        <v>162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130</v>
      </c>
      <c r="I22" s="144" t="s">
        <v>52</v>
      </c>
    </row>
    <row r="23" spans="1:9" ht="28.5" x14ac:dyDescent="0.25">
      <c r="A23" s="76">
        <v>19</v>
      </c>
      <c r="B23" s="31" t="s">
        <v>162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132</v>
      </c>
      <c r="I23" s="144" t="s">
        <v>39</v>
      </c>
    </row>
    <row r="24" spans="1:9" ht="28.5" x14ac:dyDescent="0.25">
      <c r="A24" s="76">
        <v>20</v>
      </c>
      <c r="B24" s="31" t="s">
        <v>162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138</v>
      </c>
      <c r="I24" s="144" t="s">
        <v>39</v>
      </c>
    </row>
    <row r="25" spans="1:9" ht="28.5" x14ac:dyDescent="0.25">
      <c r="A25" s="76">
        <v>21</v>
      </c>
      <c r="B25" s="31" t="s">
        <v>162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144</v>
      </c>
      <c r="I25" s="144" t="s">
        <v>39</v>
      </c>
    </row>
    <row r="26" spans="1:9" x14ac:dyDescent="0.25">
      <c r="A26" s="76">
        <v>22</v>
      </c>
      <c r="B26" s="31" t="s">
        <v>162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</row>
    <row r="27" spans="1:9" ht="28.5" x14ac:dyDescent="0.25">
      <c r="A27" s="76">
        <v>23</v>
      </c>
      <c r="B27" s="31" t="s">
        <v>162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</row>
    <row r="28" spans="1:9" x14ac:dyDescent="0.25">
      <c r="A28" s="76">
        <v>33</v>
      </c>
      <c r="B28" s="31" t="s">
        <v>162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97</v>
      </c>
      <c r="I28" s="144" t="s">
        <v>39</v>
      </c>
    </row>
    <row r="29" spans="1:9" ht="28.5" x14ac:dyDescent="0.25">
      <c r="A29" s="76">
        <v>27</v>
      </c>
      <c r="B29" s="31" t="s">
        <v>162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139</v>
      </c>
      <c r="I29" s="144" t="s">
        <v>39</v>
      </c>
    </row>
    <row r="30" spans="1:9" x14ac:dyDescent="0.25">
      <c r="A30" s="76">
        <v>24</v>
      </c>
      <c r="B30" s="31" t="s">
        <v>162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</row>
    <row r="31" spans="1:9" ht="28.5" x14ac:dyDescent="0.25">
      <c r="A31" s="76">
        <v>25</v>
      </c>
      <c r="B31" s="31" t="s">
        <v>162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126</v>
      </c>
      <c r="I31" s="144" t="s">
        <v>39</v>
      </c>
    </row>
    <row r="32" spans="1:9" ht="28.5" x14ac:dyDescent="0.25">
      <c r="A32" s="76">
        <v>26</v>
      </c>
      <c r="B32" s="31" t="s">
        <v>162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</row>
    <row r="33" spans="1:9" ht="28.5" x14ac:dyDescent="0.25">
      <c r="A33" s="76">
        <v>36</v>
      </c>
      <c r="B33" s="31" t="s">
        <v>162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101</v>
      </c>
      <c r="I33" s="144" t="s">
        <v>39</v>
      </c>
    </row>
    <row r="34" spans="1:9" x14ac:dyDescent="0.25">
      <c r="A34" s="76">
        <v>28</v>
      </c>
      <c r="B34" s="31" t="s">
        <v>162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</row>
    <row r="35" spans="1:9" ht="28.5" x14ac:dyDescent="0.25">
      <c r="A35" s="76">
        <v>29</v>
      </c>
      <c r="B35" s="31" t="s">
        <v>162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88</v>
      </c>
      <c r="I35" s="144" t="s">
        <v>39</v>
      </c>
    </row>
    <row r="36" spans="1:9" ht="28.5" x14ac:dyDescent="0.25">
      <c r="A36" s="76">
        <v>30</v>
      </c>
      <c r="B36" s="31" t="s">
        <v>162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90</v>
      </c>
      <c r="I36" s="144" t="s">
        <v>52</v>
      </c>
    </row>
    <row r="37" spans="1:9" ht="28.5" x14ac:dyDescent="0.25">
      <c r="A37" s="76">
        <v>31</v>
      </c>
      <c r="B37" s="31" t="s">
        <v>162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93</v>
      </c>
      <c r="I37" s="144" t="s">
        <v>39</v>
      </c>
    </row>
    <row r="38" spans="1:9" ht="28.5" x14ac:dyDescent="0.25">
      <c r="A38" s="76">
        <v>32</v>
      </c>
      <c r="B38" s="31" t="s">
        <v>162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95</v>
      </c>
      <c r="I38" s="144" t="s">
        <v>52</v>
      </c>
    </row>
    <row r="39" spans="1:9" ht="28.5" x14ac:dyDescent="0.25">
      <c r="A39" s="76">
        <v>34</v>
      </c>
      <c r="B39" s="31" t="s">
        <v>162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99</v>
      </c>
      <c r="I39" s="144" t="s">
        <v>52</v>
      </c>
    </row>
    <row r="40" spans="1:9" x14ac:dyDescent="0.25">
      <c r="A40" s="76">
        <v>35</v>
      </c>
      <c r="B40" s="31" t="s">
        <v>162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161</v>
      </c>
      <c r="I40" s="144" t="s">
        <v>39</v>
      </c>
    </row>
    <row r="41" spans="1:9" x14ac:dyDescent="0.25">
      <c r="A41" s="76">
        <v>38</v>
      </c>
      <c r="B41" s="31" t="s">
        <v>162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104</v>
      </c>
      <c r="I41" s="144" t="s">
        <v>52</v>
      </c>
    </row>
    <row r="42" spans="1:9" ht="28.5" x14ac:dyDescent="0.25">
      <c r="A42" s="76">
        <v>39</v>
      </c>
      <c r="B42" s="31" t="s">
        <v>162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163</v>
      </c>
      <c r="I42" s="144" t="s">
        <v>52</v>
      </c>
    </row>
    <row r="43" spans="1:9" ht="28.5" x14ac:dyDescent="0.25">
      <c r="A43" s="76">
        <v>37</v>
      </c>
      <c r="B43" s="31" t="s">
        <v>162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102</v>
      </c>
      <c r="I43" s="144" t="s">
        <v>39</v>
      </c>
    </row>
    <row r="44" spans="1:9" ht="29.25" thickBot="1" x14ac:dyDescent="0.3">
      <c r="A44" s="55">
        <v>40</v>
      </c>
      <c r="B44" s="31" t="s">
        <v>162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107</v>
      </c>
      <c r="I44" s="146" t="s">
        <v>52</v>
      </c>
    </row>
    <row r="45" spans="1:9" ht="15.75" thickTop="1" x14ac:dyDescent="0.25">
      <c r="A45" s="90"/>
      <c r="E45" s="159" t="s">
        <v>109</v>
      </c>
      <c r="H45" s="159"/>
      <c r="I45" s="159"/>
    </row>
    <row r="46" spans="1:9" x14ac:dyDescent="0.25">
      <c r="A46" s="95"/>
      <c r="B46" s="95"/>
      <c r="C46" s="95"/>
      <c r="D46" s="95"/>
      <c r="E46" s="95"/>
      <c r="F46" s="96"/>
      <c r="G46" s="96"/>
    </row>
    <row r="47" spans="1:9" x14ac:dyDescent="0.25">
      <c r="A47" s="95"/>
      <c r="B47" s="95"/>
      <c r="C47" s="95"/>
      <c r="D47" s="95"/>
      <c r="E47" s="95"/>
      <c r="F47" s="96"/>
      <c r="G47" s="96"/>
      <c r="H47" s="3" t="s">
        <v>111</v>
      </c>
      <c r="I47" s="3">
        <f>COUNTIF(I5:I44,"MUJER")</f>
        <v>31</v>
      </c>
    </row>
    <row r="48" spans="1:9" x14ac:dyDescent="0.25">
      <c r="A48" s="95"/>
      <c r="B48" s="95"/>
      <c r="C48" s="95"/>
      <c r="D48" s="95"/>
      <c r="E48" s="95"/>
      <c r="F48" s="96"/>
      <c r="G48" s="96"/>
      <c r="H48" s="95" t="s">
        <v>112</v>
      </c>
      <c r="I48" s="103">
        <f>COUNTIF(I5:I44,"HOMBRE")</f>
        <v>9</v>
      </c>
    </row>
    <row r="49" spans="1:9" x14ac:dyDescent="0.25">
      <c r="A49" s="95"/>
      <c r="B49" s="95"/>
      <c r="C49" s="95"/>
      <c r="D49" s="95"/>
      <c r="E49" s="95"/>
      <c r="F49" s="96"/>
      <c r="G49" s="96"/>
      <c r="H49" s="3" t="s">
        <v>109</v>
      </c>
      <c r="I49" s="99">
        <f>SUM(I47:I48)</f>
        <v>40</v>
      </c>
    </row>
    <row r="50" spans="1:9" x14ac:dyDescent="0.25">
      <c r="A50" s="95"/>
      <c r="B50" s="95"/>
      <c r="C50" s="95"/>
      <c r="D50" s="95"/>
      <c r="E50" s="95"/>
      <c r="F50" s="96"/>
      <c r="G50" s="96"/>
    </row>
    <row r="51" spans="1:9" x14ac:dyDescent="0.25">
      <c r="A51" s="95"/>
      <c r="B51" s="95"/>
      <c r="C51" s="95"/>
      <c r="D51" s="95"/>
      <c r="E51" s="95"/>
      <c r="F51" s="96"/>
      <c r="G51" s="96"/>
      <c r="H51" s="3" t="s">
        <v>146</v>
      </c>
      <c r="I51" s="3" t="s">
        <v>147</v>
      </c>
    </row>
    <row r="52" spans="1:9" x14ac:dyDescent="0.25">
      <c r="A52" s="95"/>
      <c r="B52" s="95"/>
      <c r="C52" s="95"/>
      <c r="D52" s="95"/>
      <c r="E52" s="95"/>
      <c r="F52" s="96"/>
      <c r="G52" s="96"/>
      <c r="H52" s="95" t="s">
        <v>156</v>
      </c>
      <c r="I52" s="95" t="s">
        <v>148</v>
      </c>
    </row>
    <row r="53" spans="1:9" x14ac:dyDescent="0.25">
      <c r="A53" s="95"/>
      <c r="B53" s="95"/>
      <c r="C53" s="95"/>
      <c r="D53" s="95"/>
      <c r="E53" s="95"/>
      <c r="F53" s="96"/>
      <c r="G53" s="96"/>
      <c r="H53" s="95"/>
      <c r="I53" s="95"/>
    </row>
    <row r="54" spans="1:9" x14ac:dyDescent="0.25">
      <c r="A54" s="95"/>
      <c r="B54" s="95"/>
      <c r="C54" s="95"/>
      <c r="D54" s="95"/>
      <c r="E54" s="95"/>
      <c r="F54" s="96"/>
      <c r="G54" s="96"/>
      <c r="H54" s="95" t="s">
        <v>149</v>
      </c>
      <c r="I54" s="147">
        <v>17</v>
      </c>
    </row>
    <row r="55" spans="1:9" x14ac:dyDescent="0.25">
      <c r="A55" s="95"/>
      <c r="B55" s="95"/>
      <c r="C55" s="95"/>
      <c r="D55" s="95"/>
      <c r="E55" s="95"/>
      <c r="F55" s="96"/>
      <c r="G55" s="96"/>
      <c r="H55" s="95" t="s">
        <v>150</v>
      </c>
      <c r="I55" s="3">
        <v>14</v>
      </c>
    </row>
    <row r="56" spans="1:9" x14ac:dyDescent="0.25">
      <c r="A56" s="95"/>
      <c r="B56" s="95"/>
      <c r="C56" s="95"/>
      <c r="D56" s="95"/>
      <c r="E56" s="95"/>
      <c r="F56" s="96"/>
      <c r="G56" s="96"/>
      <c r="H56" s="95" t="s">
        <v>109</v>
      </c>
      <c r="I56" s="99">
        <f>I54+I55</f>
        <v>31</v>
      </c>
    </row>
    <row r="57" spans="1:9" x14ac:dyDescent="0.25">
      <c r="A57" s="95"/>
      <c r="B57" s="95"/>
      <c r="C57" s="95"/>
      <c r="D57" s="95"/>
      <c r="E57" s="95"/>
      <c r="F57" s="96"/>
      <c r="G57" s="96"/>
      <c r="H57" s="95"/>
      <c r="I57" s="95"/>
    </row>
    <row r="58" spans="1:9" x14ac:dyDescent="0.25">
      <c r="A58" s="95"/>
      <c r="B58" s="95"/>
      <c r="C58" s="95"/>
      <c r="D58" s="95"/>
      <c r="E58" s="95"/>
      <c r="F58" s="96"/>
      <c r="G58" s="96"/>
      <c r="H58" s="95"/>
      <c r="I58" s="95"/>
    </row>
    <row r="59" spans="1:9" x14ac:dyDescent="0.25">
      <c r="A59" s="95"/>
      <c r="B59" s="95"/>
      <c r="C59" s="95"/>
      <c r="D59" s="95"/>
      <c r="E59" s="95"/>
      <c r="F59" s="96"/>
      <c r="G59" s="96"/>
      <c r="H59" s="95"/>
      <c r="I59" s="95"/>
    </row>
    <row r="60" spans="1:9" x14ac:dyDescent="0.25">
      <c r="A60" s="95"/>
      <c r="B60" s="95"/>
      <c r="C60" s="3"/>
      <c r="D60" s="3"/>
      <c r="E60" s="3"/>
      <c r="F60" s="3"/>
      <c r="G60" s="3"/>
    </row>
    <row r="61" spans="1:9" x14ac:dyDescent="0.25">
      <c r="A61" s="95"/>
      <c r="B61" s="95"/>
      <c r="C61" s="3"/>
      <c r="D61" s="3"/>
      <c r="E61" s="3"/>
      <c r="F61" s="3"/>
      <c r="G61" s="3"/>
    </row>
    <row r="62" spans="1:9" x14ac:dyDescent="0.25">
      <c r="A62" s="95"/>
      <c r="B62" s="95"/>
      <c r="C62" s="3"/>
      <c r="D62" s="3"/>
      <c r="E62" s="3"/>
      <c r="F62" s="3"/>
      <c r="G62" s="3"/>
    </row>
    <row r="63" spans="1:9" x14ac:dyDescent="0.25">
      <c r="A63" s="95"/>
      <c r="B63" s="95"/>
      <c r="C63" s="3"/>
      <c r="D63" s="3"/>
      <c r="E63" s="3"/>
      <c r="F63" s="3"/>
      <c r="G63" s="3"/>
    </row>
    <row r="64" spans="1:9" x14ac:dyDescent="0.25">
      <c r="A64" s="95"/>
      <c r="B64" s="95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2017-07-19T16:38:24Z</dcterms:modified>
</cp:coreProperties>
</file>